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00" windowHeight="6540" activeTab="0"/>
  </bookViews>
  <sheets>
    <sheet name="ООО" sheetId="1" r:id="rId1"/>
  </sheets>
  <definedNames/>
  <calcPr fullCalcOnLoad="1"/>
</workbook>
</file>

<file path=xl/sharedStrings.xml><?xml version="1.0" encoding="utf-8"?>
<sst xmlns="http://schemas.openxmlformats.org/spreadsheetml/2006/main" count="94" uniqueCount="78">
  <si>
    <t>Адрес</t>
  </si>
  <si>
    <t>№      п/п</t>
  </si>
  <si>
    <t>ул.Гагарина дом 1</t>
  </si>
  <si>
    <t>ул.Гагарина дом 4</t>
  </si>
  <si>
    <t>ул.Гагарина дом 6</t>
  </si>
  <si>
    <t>пр.Ленина дом 8</t>
  </si>
  <si>
    <t>пр.Ленина дом 10</t>
  </si>
  <si>
    <t>ул.Энергетиков дом 2</t>
  </si>
  <si>
    <t>ул.Энергетиков дом 35</t>
  </si>
  <si>
    <t>ул.Гагарина дом 40</t>
  </si>
  <si>
    <t>пр.Ленина дом 1</t>
  </si>
  <si>
    <t>пр.Ленина дом 2</t>
  </si>
  <si>
    <t>пр.Ленина дом 5а</t>
  </si>
  <si>
    <t>пр.Ленина дом 19</t>
  </si>
  <si>
    <t>ул.Энергетиков дом 1</t>
  </si>
  <si>
    <t>ул.Энергетиков дом 3</t>
  </si>
  <si>
    <t>ул.Энергетиков дом 4</t>
  </si>
  <si>
    <t>ул.Энергетиков дом 5</t>
  </si>
  <si>
    <t>ул.Энергетиков дом 6</t>
  </si>
  <si>
    <t>ул.Энергетиков дом 7</t>
  </si>
  <si>
    <t>ул.Энергетиков дом 8</t>
  </si>
  <si>
    <t>ул.Энергетиков дом 9</t>
  </si>
  <si>
    <t>ул.Энергетиков дом 10</t>
  </si>
  <si>
    <t>ул.Энергетиков дом 11</t>
  </si>
  <si>
    <t>ул.Энергетиков дом 20</t>
  </si>
  <si>
    <t>ул.Энергетиков дом 21</t>
  </si>
  <si>
    <t>ул.Энергетиков дом 27</t>
  </si>
  <si>
    <t>ул.Энергетиков дом 34</t>
  </si>
  <si>
    <t>ул.Энергетиков дом 37</t>
  </si>
  <si>
    <t>ул.Баскакова дом 33</t>
  </si>
  <si>
    <t>ул.Васильковского дом 33</t>
  </si>
  <si>
    <t>ул.Наб.Волги дом 32</t>
  </si>
  <si>
    <t>ул.Наб.Волги дом 34</t>
  </si>
  <si>
    <t>ул.Наб.Волги дом 36</t>
  </si>
  <si>
    <t>ул.Наб.Волги дом 38</t>
  </si>
  <si>
    <t>ул.Наб.Волги дом 40</t>
  </si>
  <si>
    <t>ул.Наб.Волги дом 48</t>
  </si>
  <si>
    <t>ул.Наб.Волги дом 52</t>
  </si>
  <si>
    <t>пр.Ленина дом 18</t>
  </si>
  <si>
    <t>ул.Гагарина дом 33</t>
  </si>
  <si>
    <t>ул.Гагарина дом 16</t>
  </si>
  <si>
    <t>ул.Энергетиков дом 18</t>
  </si>
  <si>
    <t>ул.Гагарина дом 19</t>
  </si>
  <si>
    <t>ул.Энергетиков дом 16</t>
  </si>
  <si>
    <t>ул.Гагарина дом 5</t>
  </si>
  <si>
    <t>ИТОГО:</t>
  </si>
  <si>
    <t>пр.Ленина дом 3а</t>
  </si>
  <si>
    <t>пр.Ленина дом 12</t>
  </si>
  <si>
    <t>Потребление воды</t>
  </si>
  <si>
    <t>Норматив м3 на 1чел/мес</t>
  </si>
  <si>
    <t>Кол-во горячей воды по приборам учета                 (тн)</t>
  </si>
  <si>
    <t>РАСЧЕТ</t>
  </si>
  <si>
    <r>
      <t xml:space="preserve">Факт  </t>
    </r>
    <r>
      <rPr>
        <sz val="10"/>
        <rFont val="Arial Cyr"/>
        <family val="0"/>
      </rPr>
      <t xml:space="preserve">             м3                </t>
    </r>
    <r>
      <rPr>
        <sz val="8"/>
        <rFont val="Arial Cyr"/>
        <family val="2"/>
      </rPr>
      <t>(гр3хгр4)</t>
    </r>
  </si>
  <si>
    <r>
      <t xml:space="preserve">Факт без приборов учета </t>
    </r>
    <r>
      <rPr>
        <sz val="8"/>
        <rFont val="Arial Cyr"/>
        <family val="2"/>
      </rPr>
      <t xml:space="preserve">             м3                (гр3хгр7)</t>
    </r>
  </si>
  <si>
    <r>
      <t xml:space="preserve">Факт  </t>
    </r>
    <r>
      <rPr>
        <sz val="10"/>
        <rFont val="Arial Cyr"/>
        <family val="0"/>
      </rPr>
      <t xml:space="preserve">             м3                </t>
    </r>
    <r>
      <rPr>
        <sz val="8"/>
        <rFont val="Arial Cyr"/>
        <family val="2"/>
      </rPr>
      <t>(гр5+гр6+гр8)</t>
    </r>
  </si>
  <si>
    <t>арендаторы</t>
  </si>
  <si>
    <t>Итого: пр.Ленина,2</t>
  </si>
  <si>
    <t>Итого: пр.Ленина,8</t>
  </si>
  <si>
    <t>Итого: пр.Ленина,12</t>
  </si>
  <si>
    <t>Итого: Энергетиков,21</t>
  </si>
  <si>
    <t>Итого: пр.Ленина,1</t>
  </si>
  <si>
    <t>Итого: пр.Ленина,10</t>
  </si>
  <si>
    <t>пр. Ленина дом 4</t>
  </si>
  <si>
    <t>Итого: пр.Ленина,4</t>
  </si>
  <si>
    <t xml:space="preserve">          Гл.экономист                                                                                                              Н.П.Ковальчук</t>
  </si>
  <si>
    <t>Итого: Энергетиков , 20</t>
  </si>
  <si>
    <t>Итого: Энергетиков,27</t>
  </si>
  <si>
    <t>на потребление холодной воды и сброс сточных вод                                                                                                                          по ж/фонду ООО "Конаковский Жилкомсервис" на 2012 год</t>
  </si>
  <si>
    <t>Количество  кубов по прибору учета за месяц</t>
  </si>
  <si>
    <t>Перерасчет за ФЕВРАЛЬ 2012Г (29.02.2012)</t>
  </si>
  <si>
    <t>Итого: Энергетиков ,18</t>
  </si>
  <si>
    <t>Итого: Наб. Волги,36</t>
  </si>
  <si>
    <t>Кол-во проживающих чел.анализ по предыдущему месяцу</t>
  </si>
  <si>
    <t>Сброс сточных вод (канализация)</t>
  </si>
  <si>
    <t>АПРЕЛЬ</t>
  </si>
  <si>
    <t>Показание приборов учета на 28.03.2012 года</t>
  </si>
  <si>
    <t>Показание приборов учета на 26.04.2012 года</t>
  </si>
  <si>
    <t>КОЛ-ВО КУБОВ ХОЛОДНОЙ ВОДЫ НА ЧЕЛОВЕКА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</si>
</sst>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"/>
  </numFmts>
  <fonts count="13">
    <font>
      <sz val="10"/>
      <name val="Arial Cyr"/>
      <family val="0"/>
    </font>
    <font>
      <b/>
      <sz val="12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u val="single"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7" fontId="5" fillId="0" borderId="6" xfId="0" applyNumberFormat="1" applyFont="1" applyBorder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7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166" fontId="10" fillId="0" borderId="8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7" fontId="5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166" fontId="10" fillId="0" borderId="10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165" fontId="9" fillId="0" borderId="11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7" fontId="9" fillId="0" borderId="1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7" fontId="5" fillId="0" borderId="12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2" fontId="9" fillId="0" borderId="3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7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166" fontId="10" fillId="0" borderId="6" xfId="0" applyNumberFormat="1" applyFont="1" applyBorder="1" applyAlignment="1">
      <alignment horizontal="center"/>
    </xf>
    <xf numFmtId="167" fontId="5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/>
    </xf>
    <xf numFmtId="167" fontId="9" fillId="0" borderId="11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6" fontId="10" fillId="0" borderId="6" xfId="0" applyNumberFormat="1" applyFont="1" applyBorder="1" applyAlignment="1">
      <alignment horizontal="center"/>
    </xf>
    <xf numFmtId="167" fontId="9" fillId="0" borderId="19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 vertical="center"/>
    </xf>
    <xf numFmtId="0" fontId="0" fillId="0" borderId="0" xfId="0" applyAlignment="1">
      <alignment/>
    </xf>
    <xf numFmtId="0" fontId="7" fillId="0" borderId="2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/>
    </xf>
    <xf numFmtId="164" fontId="10" fillId="2" borderId="2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65" fontId="5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3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24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164" fontId="7" fillId="2" borderId="24" xfId="0" applyNumberFormat="1" applyFont="1" applyFill="1" applyBorder="1" applyAlignment="1">
      <alignment horizontal="center" wrapText="1"/>
    </xf>
    <xf numFmtId="164" fontId="7" fillId="2" borderId="6" xfId="0" applyNumberFormat="1" applyFont="1" applyFill="1" applyBorder="1" applyAlignment="1">
      <alignment horizontal="center" wrapText="1"/>
    </xf>
    <xf numFmtId="164" fontId="7" fillId="2" borderId="11" xfId="0" applyNumberFormat="1" applyFont="1" applyFill="1" applyBorder="1" applyAlignment="1">
      <alignment horizontal="center" wrapText="1"/>
    </xf>
    <xf numFmtId="165" fontId="5" fillId="0" borderId="30" xfId="0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2"/>
  <sheetViews>
    <sheetView tabSelected="1" workbookViewId="0" topLeftCell="B2">
      <selection activeCell="Q26" sqref="Q25:Q26"/>
    </sheetView>
  </sheetViews>
  <sheetFormatPr defaultColWidth="9.00390625" defaultRowHeight="12.75"/>
  <cols>
    <col min="1" max="1" width="0" style="0" hidden="1" customWidth="1"/>
    <col min="2" max="2" width="4.25390625" style="0" customWidth="1"/>
    <col min="3" max="3" width="24.75390625" style="0" customWidth="1"/>
    <col min="4" max="4" width="8.25390625" style="0" hidden="1" customWidth="1"/>
    <col min="5" max="5" width="8.375" style="0" hidden="1" customWidth="1"/>
    <col min="6" max="6" width="11.375" style="0" hidden="1" customWidth="1"/>
    <col min="7" max="8" width="11.375" style="0" customWidth="1"/>
    <col min="9" max="9" width="12.375" style="99" customWidth="1"/>
    <col min="10" max="10" width="11.375" style="0" hidden="1" customWidth="1"/>
    <col min="11" max="11" width="12.375" style="0" customWidth="1"/>
    <col min="12" max="12" width="8.375" style="0" customWidth="1"/>
    <col min="13" max="13" width="10.75390625" style="0" customWidth="1"/>
    <col min="14" max="14" width="15.625" style="0" customWidth="1"/>
  </cols>
  <sheetData>
    <row r="1" spans="1:5" ht="15.75" hidden="1">
      <c r="A1" s="27"/>
      <c r="B1" s="27"/>
      <c r="C1" s="27"/>
      <c r="D1" s="27"/>
      <c r="E1" s="27"/>
    </row>
    <row r="2" spans="1:14" ht="18">
      <c r="A2" s="31"/>
      <c r="B2" s="31"/>
      <c r="C2" s="176" t="s">
        <v>51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36.75" customHeight="1">
      <c r="A3" s="28"/>
      <c r="B3" s="202" t="s">
        <v>67</v>
      </c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03"/>
      <c r="N3" s="203"/>
    </row>
    <row r="4" spans="1:14" ht="15.75" thickBot="1">
      <c r="A4" s="31"/>
      <c r="B4" s="31"/>
      <c r="C4" s="31"/>
      <c r="D4" s="31"/>
      <c r="E4" s="31"/>
      <c r="M4" s="177" t="s">
        <v>74</v>
      </c>
      <c r="N4" s="177"/>
    </row>
    <row r="5" spans="1:14" ht="15.75" hidden="1">
      <c r="A5" s="29"/>
      <c r="B5" s="29"/>
      <c r="C5" s="27"/>
      <c r="D5" s="49"/>
      <c r="E5" s="49"/>
      <c r="F5" s="49"/>
      <c r="G5" s="49"/>
      <c r="H5" s="49"/>
      <c r="I5" s="100"/>
      <c r="J5" s="49"/>
      <c r="K5" s="49"/>
      <c r="L5" s="49"/>
      <c r="M5" s="49"/>
      <c r="N5" s="49"/>
    </row>
    <row r="6" spans="1:5" ht="14.25" hidden="1">
      <c r="A6" s="26"/>
      <c r="B6" s="26"/>
      <c r="C6" s="26"/>
      <c r="D6" s="26"/>
      <c r="E6" s="26"/>
    </row>
    <row r="7" spans="1:15" ht="16.5" customHeight="1">
      <c r="A7" s="30"/>
      <c r="B7" s="206" t="s">
        <v>1</v>
      </c>
      <c r="C7" s="184" t="s">
        <v>0</v>
      </c>
      <c r="D7" s="187" t="s">
        <v>72</v>
      </c>
      <c r="E7" s="180" t="s">
        <v>48</v>
      </c>
      <c r="F7" s="180"/>
      <c r="G7" s="162" t="s">
        <v>75</v>
      </c>
      <c r="H7" s="162" t="s">
        <v>76</v>
      </c>
      <c r="I7" s="209" t="s">
        <v>68</v>
      </c>
      <c r="J7" s="162" t="s">
        <v>69</v>
      </c>
      <c r="K7" s="190" t="s">
        <v>50</v>
      </c>
      <c r="L7" s="180" t="s">
        <v>73</v>
      </c>
      <c r="M7" s="180"/>
      <c r="N7" s="181"/>
      <c r="O7" s="214" t="s">
        <v>77</v>
      </c>
    </row>
    <row r="8" spans="1:15" ht="12.75" customHeight="1" hidden="1">
      <c r="A8" s="2"/>
      <c r="B8" s="207"/>
      <c r="C8" s="185"/>
      <c r="D8" s="188"/>
      <c r="E8" s="1"/>
      <c r="F8" s="1"/>
      <c r="G8" s="163"/>
      <c r="H8" s="163"/>
      <c r="I8" s="210"/>
      <c r="J8" s="163"/>
      <c r="K8" s="191"/>
      <c r="L8" s="46"/>
      <c r="M8" s="46"/>
      <c r="N8" s="126"/>
      <c r="O8" s="214"/>
    </row>
    <row r="9" spans="1:15" ht="14.25" customHeight="1" hidden="1">
      <c r="A9" s="26"/>
      <c r="B9" s="207"/>
      <c r="C9" s="185"/>
      <c r="D9" s="188"/>
      <c r="E9" s="32"/>
      <c r="F9" s="1"/>
      <c r="G9" s="163"/>
      <c r="H9" s="163"/>
      <c r="I9" s="210"/>
      <c r="J9" s="163"/>
      <c r="K9" s="191"/>
      <c r="L9" s="32"/>
      <c r="M9" s="1"/>
      <c r="N9" s="126"/>
      <c r="O9" s="214"/>
    </row>
    <row r="10" spans="1:15" ht="14.25" customHeight="1" hidden="1">
      <c r="A10" s="26"/>
      <c r="B10" s="207"/>
      <c r="C10" s="185"/>
      <c r="D10" s="188"/>
      <c r="E10" s="32"/>
      <c r="F10" s="1"/>
      <c r="G10" s="163"/>
      <c r="H10" s="163"/>
      <c r="I10" s="210"/>
      <c r="J10" s="163"/>
      <c r="K10" s="191"/>
      <c r="L10" s="32"/>
      <c r="M10" s="1"/>
      <c r="N10" s="126"/>
      <c r="O10" s="214"/>
    </row>
    <row r="11" spans="1:15" ht="14.25" customHeight="1" hidden="1">
      <c r="A11" s="26"/>
      <c r="B11" s="207"/>
      <c r="C11" s="185"/>
      <c r="D11" s="188"/>
      <c r="E11" s="32"/>
      <c r="F11" s="1"/>
      <c r="G11" s="163"/>
      <c r="H11" s="163"/>
      <c r="I11" s="210"/>
      <c r="J11" s="163"/>
      <c r="K11" s="191"/>
      <c r="L11" s="32"/>
      <c r="M11" s="1"/>
      <c r="N11" s="126"/>
      <c r="O11" s="214"/>
    </row>
    <row r="12" spans="1:15" ht="14.25" customHeight="1" hidden="1">
      <c r="A12" s="26"/>
      <c r="B12" s="207"/>
      <c r="C12" s="185"/>
      <c r="D12" s="188"/>
      <c r="E12" s="32"/>
      <c r="F12" s="1"/>
      <c r="G12" s="163"/>
      <c r="H12" s="163"/>
      <c r="I12" s="210"/>
      <c r="J12" s="163"/>
      <c r="K12" s="191"/>
      <c r="L12" s="32"/>
      <c r="M12" s="1"/>
      <c r="N12" s="126"/>
      <c r="O12" s="214"/>
    </row>
    <row r="13" spans="1:15" ht="14.25" customHeight="1" hidden="1">
      <c r="A13" s="26"/>
      <c r="B13" s="207"/>
      <c r="C13" s="185"/>
      <c r="D13" s="188"/>
      <c r="E13" s="32"/>
      <c r="F13" s="1"/>
      <c r="G13" s="163"/>
      <c r="H13" s="163"/>
      <c r="I13" s="210"/>
      <c r="J13" s="163"/>
      <c r="K13" s="191"/>
      <c r="L13" s="32"/>
      <c r="M13" s="1"/>
      <c r="N13" s="126"/>
      <c r="O13" s="214"/>
    </row>
    <row r="14" spans="1:15" ht="14.25" customHeight="1" hidden="1">
      <c r="A14" s="26"/>
      <c r="B14" s="207"/>
      <c r="C14" s="185"/>
      <c r="D14" s="188"/>
      <c r="E14" s="32"/>
      <c r="F14" s="1"/>
      <c r="G14" s="163"/>
      <c r="H14" s="163"/>
      <c r="I14" s="210"/>
      <c r="J14" s="163"/>
      <c r="K14" s="191"/>
      <c r="L14" s="32"/>
      <c r="M14" s="1"/>
      <c r="N14" s="126"/>
      <c r="O14" s="214"/>
    </row>
    <row r="15" spans="1:15" ht="12.75" customHeight="1" hidden="1">
      <c r="A15" s="31"/>
      <c r="B15" s="207"/>
      <c r="C15" s="185"/>
      <c r="D15" s="188"/>
      <c r="E15" s="1"/>
      <c r="F15" s="1"/>
      <c r="G15" s="163"/>
      <c r="H15" s="163"/>
      <c r="I15" s="210"/>
      <c r="J15" s="163"/>
      <c r="K15" s="191"/>
      <c r="L15" s="1"/>
      <c r="M15" s="1"/>
      <c r="N15" s="126"/>
      <c r="O15" s="214"/>
    </row>
    <row r="16" spans="1:18" ht="97.5" customHeight="1" thickBot="1">
      <c r="A16" s="31"/>
      <c r="B16" s="208"/>
      <c r="C16" s="186"/>
      <c r="D16" s="189"/>
      <c r="E16" s="44" t="s">
        <v>49</v>
      </c>
      <c r="F16" s="40" t="s">
        <v>52</v>
      </c>
      <c r="G16" s="164"/>
      <c r="H16" s="164"/>
      <c r="I16" s="211"/>
      <c r="J16" s="164"/>
      <c r="K16" s="191"/>
      <c r="L16" s="44" t="s">
        <v>49</v>
      </c>
      <c r="M16" s="47" t="s">
        <v>53</v>
      </c>
      <c r="N16" s="127" t="s">
        <v>54</v>
      </c>
      <c r="O16" s="214"/>
      <c r="R16" s="168"/>
    </row>
    <row r="17" spans="1:15" ht="12.75" customHeight="1" thickBot="1">
      <c r="A17" s="31"/>
      <c r="B17" s="147">
        <v>1</v>
      </c>
      <c r="C17" s="148">
        <v>2</v>
      </c>
      <c r="D17" s="149">
        <v>3</v>
      </c>
      <c r="E17" s="150">
        <v>4</v>
      </c>
      <c r="F17" s="150">
        <v>5</v>
      </c>
      <c r="G17" s="150"/>
      <c r="H17" s="150"/>
      <c r="I17" s="169"/>
      <c r="J17" s="150"/>
      <c r="K17" s="150">
        <v>6</v>
      </c>
      <c r="L17" s="150">
        <v>7</v>
      </c>
      <c r="M17" s="151">
        <v>8</v>
      </c>
      <c r="N17" s="151">
        <v>9</v>
      </c>
      <c r="O17" s="215"/>
    </row>
    <row r="18" spans="1:15" ht="12.75" customHeight="1">
      <c r="A18" s="31"/>
      <c r="B18" s="194">
        <v>1</v>
      </c>
      <c r="C18" s="143" t="s">
        <v>10</v>
      </c>
      <c r="D18" s="144">
        <v>111.31</v>
      </c>
      <c r="E18" s="145">
        <v>0</v>
      </c>
      <c r="F18" s="42">
        <f>D18*E18</f>
        <v>0</v>
      </c>
      <c r="G18" s="60">
        <v>1964</v>
      </c>
      <c r="H18" s="60">
        <v>2725</v>
      </c>
      <c r="I18" s="170">
        <f>H18-G18</f>
        <v>761</v>
      </c>
      <c r="J18" s="42">
        <f>D18*0.19</f>
        <v>21.1489</v>
      </c>
      <c r="K18" s="43">
        <v>254.16</v>
      </c>
      <c r="L18" s="145"/>
      <c r="M18" s="146"/>
      <c r="N18" s="137">
        <f>I18+K18</f>
        <v>1015.16</v>
      </c>
      <c r="O18" s="216">
        <v>7.84</v>
      </c>
    </row>
    <row r="19" spans="1:15" ht="12.75" customHeight="1">
      <c r="A19" s="31"/>
      <c r="B19" s="194"/>
      <c r="C19" s="3" t="s">
        <v>55</v>
      </c>
      <c r="D19" s="75"/>
      <c r="E19" s="36"/>
      <c r="F19" s="59"/>
      <c r="G19" s="48"/>
      <c r="H19" s="48"/>
      <c r="I19" s="171">
        <f aca="true" t="shared" si="0" ref="I19:I82">H19-G19</f>
        <v>0</v>
      </c>
      <c r="J19" s="91">
        <f aca="true" t="shared" si="1" ref="J19:J86">D19*0.19</f>
        <v>0</v>
      </c>
      <c r="K19" s="17"/>
      <c r="L19" s="36"/>
      <c r="M19" s="45"/>
      <c r="N19" s="128">
        <f>-K19-I19</f>
        <v>0</v>
      </c>
      <c r="O19" s="216"/>
    </row>
    <row r="20" spans="2:15" ht="13.5" thickBot="1">
      <c r="B20" s="194"/>
      <c r="C20" s="113" t="s">
        <v>60</v>
      </c>
      <c r="D20" s="107"/>
      <c r="E20" s="61"/>
      <c r="F20" s="108">
        <f>F19+F18</f>
        <v>0</v>
      </c>
      <c r="G20" s="108"/>
      <c r="H20" s="108"/>
      <c r="I20" s="172">
        <f>I18</f>
        <v>761</v>
      </c>
      <c r="J20" s="96">
        <v>21.1</v>
      </c>
      <c r="K20" s="109">
        <f>K18-K19</f>
        <v>254.16</v>
      </c>
      <c r="L20" s="61"/>
      <c r="M20" s="110"/>
      <c r="N20" s="131">
        <f>N18-N19</f>
        <v>1015.16</v>
      </c>
      <c r="O20" s="216"/>
    </row>
    <row r="21" spans="2:15" ht="12.75">
      <c r="B21" s="165">
        <v>2</v>
      </c>
      <c r="C21" s="84" t="s">
        <v>11</v>
      </c>
      <c r="D21" s="77">
        <v>123.57</v>
      </c>
      <c r="E21" s="65">
        <v>0.8</v>
      </c>
      <c r="F21" s="66">
        <f aca="true" t="shared" si="2" ref="F21:F105">D21*E21</f>
        <v>98.856</v>
      </c>
      <c r="G21" s="66">
        <v>590</v>
      </c>
      <c r="H21" s="66">
        <v>1200</v>
      </c>
      <c r="I21" s="173">
        <f t="shared" si="0"/>
        <v>610</v>
      </c>
      <c r="J21" s="66">
        <f t="shared" si="1"/>
        <v>23.478299999999997</v>
      </c>
      <c r="K21" s="67">
        <v>431.95</v>
      </c>
      <c r="L21" s="65"/>
      <c r="M21" s="68"/>
      <c r="N21" s="134">
        <f>I21+K21</f>
        <v>1041.95</v>
      </c>
      <c r="O21" s="216">
        <v>5.21</v>
      </c>
    </row>
    <row r="22" spans="2:15" ht="12.75">
      <c r="B22" s="166"/>
      <c r="C22" s="85" t="s">
        <v>55</v>
      </c>
      <c r="D22" s="75"/>
      <c r="E22" s="36"/>
      <c r="F22" s="59"/>
      <c r="G22" s="48"/>
      <c r="H22" s="48"/>
      <c r="I22" s="171">
        <f t="shared" si="0"/>
        <v>0</v>
      </c>
      <c r="J22" s="91">
        <f t="shared" si="1"/>
        <v>0</v>
      </c>
      <c r="K22" s="17"/>
      <c r="L22" s="36"/>
      <c r="M22" s="45"/>
      <c r="N22" s="128">
        <f>-K22-I22</f>
        <v>0</v>
      </c>
      <c r="O22" s="216"/>
    </row>
    <row r="23" spans="2:15" ht="13.5" thickBot="1">
      <c r="B23" s="167"/>
      <c r="C23" s="86" t="s">
        <v>56</v>
      </c>
      <c r="D23" s="76"/>
      <c r="E23" s="70"/>
      <c r="F23" s="72">
        <f>F22+F21</f>
        <v>98.856</v>
      </c>
      <c r="G23" s="152"/>
      <c r="H23" s="152"/>
      <c r="I23" s="174">
        <f>I21</f>
        <v>610</v>
      </c>
      <c r="J23" s="88">
        <v>23.5</v>
      </c>
      <c r="K23" s="73">
        <f>K21-K22</f>
        <v>431.95</v>
      </c>
      <c r="L23" s="70"/>
      <c r="M23" s="74"/>
      <c r="N23" s="129">
        <f>N21-N22</f>
        <v>1041.95</v>
      </c>
      <c r="O23" s="216"/>
    </row>
    <row r="24" spans="2:15" ht="12.75">
      <c r="B24" s="194">
        <v>3</v>
      </c>
      <c r="C24" s="33" t="s">
        <v>46</v>
      </c>
      <c r="D24" s="78">
        <v>183.93</v>
      </c>
      <c r="E24" s="41">
        <v>0</v>
      </c>
      <c r="F24" s="42">
        <f t="shared" si="2"/>
        <v>0</v>
      </c>
      <c r="G24" s="60">
        <v>1539</v>
      </c>
      <c r="H24" s="60">
        <v>1828</v>
      </c>
      <c r="I24" s="170">
        <f t="shared" si="0"/>
        <v>289</v>
      </c>
      <c r="J24" s="42">
        <f t="shared" si="1"/>
        <v>34.9467</v>
      </c>
      <c r="K24" s="178">
        <v>718.2</v>
      </c>
      <c r="L24" s="41"/>
      <c r="M24" s="63"/>
      <c r="N24" s="182">
        <f>K24+I24</f>
        <v>1007.2</v>
      </c>
      <c r="O24" s="216">
        <v>1.59</v>
      </c>
    </row>
    <row r="25" spans="2:15" ht="13.5" thickBot="1">
      <c r="B25" s="194"/>
      <c r="C25" s="71"/>
      <c r="D25" s="79"/>
      <c r="E25" s="61"/>
      <c r="F25" s="60"/>
      <c r="G25" s="96"/>
      <c r="H25" s="96"/>
      <c r="I25" s="172">
        <f t="shared" si="0"/>
        <v>0</v>
      </c>
      <c r="J25" s="96">
        <f t="shared" si="1"/>
        <v>0</v>
      </c>
      <c r="K25" s="179"/>
      <c r="L25" s="61"/>
      <c r="M25" s="62"/>
      <c r="N25" s="183"/>
      <c r="O25" s="216"/>
    </row>
    <row r="26" spans="2:15" ht="12.75">
      <c r="B26" s="196">
        <v>4</v>
      </c>
      <c r="C26" s="84" t="s">
        <v>62</v>
      </c>
      <c r="D26" s="77">
        <v>140.57</v>
      </c>
      <c r="E26" s="65">
        <v>0</v>
      </c>
      <c r="F26" s="66">
        <f>D26*E26</f>
        <v>0</v>
      </c>
      <c r="G26" s="66">
        <v>1714</v>
      </c>
      <c r="H26" s="66">
        <v>2442</v>
      </c>
      <c r="I26" s="173">
        <f t="shared" si="0"/>
        <v>728</v>
      </c>
      <c r="J26" s="66">
        <f t="shared" si="1"/>
        <v>26.708299999999998</v>
      </c>
      <c r="K26" s="142">
        <v>409.12</v>
      </c>
      <c r="L26" s="65"/>
      <c r="M26" s="68"/>
      <c r="N26" s="160">
        <f>I26+K26</f>
        <v>1137.12</v>
      </c>
      <c r="O26" s="216">
        <v>5.63</v>
      </c>
    </row>
    <row r="27" spans="2:15" ht="12.75">
      <c r="B27" s="197"/>
      <c r="C27" s="97" t="s">
        <v>55</v>
      </c>
      <c r="D27" s="78"/>
      <c r="E27" s="41"/>
      <c r="F27" s="42"/>
      <c r="G27" s="91"/>
      <c r="H27" s="91"/>
      <c r="I27" s="171">
        <f t="shared" si="0"/>
        <v>0</v>
      </c>
      <c r="J27" s="91">
        <f t="shared" si="1"/>
        <v>0</v>
      </c>
      <c r="K27" s="105"/>
      <c r="L27" s="36"/>
      <c r="M27" s="45"/>
      <c r="N27" s="132">
        <f>-K27-I27</f>
        <v>0</v>
      </c>
      <c r="O27" s="216"/>
    </row>
    <row r="28" spans="2:15" ht="13.5" thickBot="1">
      <c r="B28" s="198"/>
      <c r="C28" s="86" t="s">
        <v>63</v>
      </c>
      <c r="D28" s="87"/>
      <c r="E28" s="70"/>
      <c r="F28" s="153">
        <f>F26</f>
        <v>0</v>
      </c>
      <c r="G28" s="93"/>
      <c r="H28" s="93"/>
      <c r="I28" s="174">
        <f>I26</f>
        <v>728</v>
      </c>
      <c r="J28" s="88">
        <v>26.7</v>
      </c>
      <c r="K28" s="89">
        <f>K26-K27</f>
        <v>409.12</v>
      </c>
      <c r="L28" s="70"/>
      <c r="M28" s="90"/>
      <c r="N28" s="136">
        <f>N26-N27</f>
        <v>1137.12</v>
      </c>
      <c r="O28" s="216"/>
    </row>
    <row r="29" spans="2:15" ht="12.75">
      <c r="B29" s="205">
        <v>5</v>
      </c>
      <c r="C29" s="33" t="s">
        <v>12</v>
      </c>
      <c r="D29" s="78">
        <v>168.45</v>
      </c>
      <c r="E29" s="41">
        <v>0</v>
      </c>
      <c r="F29" s="42">
        <f t="shared" si="2"/>
        <v>0</v>
      </c>
      <c r="G29" s="42">
        <v>2182</v>
      </c>
      <c r="H29" s="42">
        <v>2985</v>
      </c>
      <c r="I29" s="170">
        <f t="shared" si="0"/>
        <v>803</v>
      </c>
      <c r="J29" s="42">
        <f t="shared" si="1"/>
        <v>32.0055</v>
      </c>
      <c r="K29" s="178">
        <v>340.92</v>
      </c>
      <c r="L29" s="41"/>
      <c r="M29" s="63"/>
      <c r="N29" s="182">
        <f>I29+K29</f>
        <v>1143.92</v>
      </c>
      <c r="O29" s="216">
        <v>5.22</v>
      </c>
    </row>
    <row r="30" spans="2:15" ht="13.5" thickBot="1">
      <c r="B30" s="205"/>
      <c r="C30" s="71"/>
      <c r="D30" s="79"/>
      <c r="E30" s="61"/>
      <c r="F30" s="60"/>
      <c r="G30" s="96"/>
      <c r="H30" s="96"/>
      <c r="I30" s="172">
        <f t="shared" si="0"/>
        <v>0</v>
      </c>
      <c r="J30" s="96">
        <f t="shared" si="1"/>
        <v>0</v>
      </c>
      <c r="K30" s="179"/>
      <c r="L30" s="61"/>
      <c r="M30" s="62"/>
      <c r="N30" s="183"/>
      <c r="O30" s="216"/>
    </row>
    <row r="31" spans="2:15" ht="12.75">
      <c r="B31" s="165">
        <v>6</v>
      </c>
      <c r="C31" s="84" t="s">
        <v>5</v>
      </c>
      <c r="D31" s="77">
        <v>133.39</v>
      </c>
      <c r="E31" s="65">
        <v>0</v>
      </c>
      <c r="F31" s="66">
        <f t="shared" si="2"/>
        <v>0</v>
      </c>
      <c r="G31" s="66">
        <v>2845</v>
      </c>
      <c r="H31" s="66">
        <v>3681</v>
      </c>
      <c r="I31" s="173">
        <f t="shared" si="0"/>
        <v>836</v>
      </c>
      <c r="J31" s="66">
        <f t="shared" si="1"/>
        <v>25.344099999999997</v>
      </c>
      <c r="K31" s="67">
        <v>446.5</v>
      </c>
      <c r="L31" s="65"/>
      <c r="M31" s="68"/>
      <c r="N31" s="134">
        <f>I31+K31</f>
        <v>1282.5</v>
      </c>
      <c r="O31" s="216">
        <v>7.06</v>
      </c>
    </row>
    <row r="32" spans="2:15" ht="12.75">
      <c r="B32" s="192"/>
      <c r="C32" s="85" t="s">
        <v>55</v>
      </c>
      <c r="D32" s="75"/>
      <c r="E32" s="36"/>
      <c r="F32" s="59"/>
      <c r="G32" s="59"/>
      <c r="H32" s="59"/>
      <c r="I32" s="171">
        <f t="shared" si="0"/>
        <v>0</v>
      </c>
      <c r="J32" s="91">
        <f t="shared" si="1"/>
        <v>0</v>
      </c>
      <c r="K32" s="17"/>
      <c r="L32" s="36"/>
      <c r="M32" s="45"/>
      <c r="N32" s="128">
        <f>-K32-I32</f>
        <v>0</v>
      </c>
      <c r="O32" s="216"/>
    </row>
    <row r="33" spans="2:15" ht="13.5" thickBot="1">
      <c r="B33" s="167"/>
      <c r="C33" s="86" t="s">
        <v>57</v>
      </c>
      <c r="D33" s="76"/>
      <c r="E33" s="70"/>
      <c r="F33" s="72">
        <f>F32+F31</f>
        <v>0</v>
      </c>
      <c r="G33" s="72"/>
      <c r="H33" s="72"/>
      <c r="I33" s="174">
        <f>I31</f>
        <v>836</v>
      </c>
      <c r="J33" s="88">
        <v>25.3</v>
      </c>
      <c r="K33" s="73">
        <f>K31-K32</f>
        <v>446.5</v>
      </c>
      <c r="L33" s="70"/>
      <c r="M33" s="74"/>
      <c r="N33" s="129">
        <f>N31-N32</f>
        <v>1282.5</v>
      </c>
      <c r="O33" s="216"/>
    </row>
    <row r="34" spans="2:15" ht="12.75">
      <c r="B34" s="95"/>
      <c r="C34" s="97" t="s">
        <v>6</v>
      </c>
      <c r="D34" s="78">
        <v>137.13</v>
      </c>
      <c r="E34" s="41">
        <v>0</v>
      </c>
      <c r="F34" s="42">
        <f>D34*E34</f>
        <v>0</v>
      </c>
      <c r="G34" s="42">
        <v>2580</v>
      </c>
      <c r="H34" s="42">
        <v>3337</v>
      </c>
      <c r="I34" s="170">
        <f t="shared" si="0"/>
        <v>757</v>
      </c>
      <c r="J34" s="42">
        <f t="shared" si="1"/>
        <v>26.0547</v>
      </c>
      <c r="K34" s="43">
        <v>397.39</v>
      </c>
      <c r="L34" s="41"/>
      <c r="M34" s="42"/>
      <c r="N34" s="130">
        <f>I34+K34</f>
        <v>1154.3899999999999</v>
      </c>
      <c r="O34" s="216">
        <v>6.52</v>
      </c>
    </row>
    <row r="35" spans="2:15" ht="12.75">
      <c r="B35" s="95"/>
      <c r="C35" s="85" t="s">
        <v>55</v>
      </c>
      <c r="D35" s="81"/>
      <c r="E35" s="36"/>
      <c r="F35" s="54"/>
      <c r="G35" s="54"/>
      <c r="H35" s="54"/>
      <c r="I35" s="171">
        <f t="shared" si="0"/>
        <v>0</v>
      </c>
      <c r="J35" s="91">
        <f t="shared" si="1"/>
        <v>0</v>
      </c>
      <c r="K35" s="82"/>
      <c r="L35" s="36"/>
      <c r="M35" s="83"/>
      <c r="N35" s="135">
        <f>-K35-I35</f>
        <v>0</v>
      </c>
      <c r="O35" s="216"/>
    </row>
    <row r="36" spans="2:15" ht="13.5" thickBot="1">
      <c r="B36" s="141">
        <v>7</v>
      </c>
      <c r="C36" s="106" t="s">
        <v>61</v>
      </c>
      <c r="D36" s="79"/>
      <c r="E36" s="61"/>
      <c r="F36" s="96">
        <f>D34*E34</f>
        <v>0</v>
      </c>
      <c r="G36" s="96"/>
      <c r="H36" s="96"/>
      <c r="I36" s="172">
        <f>I34</f>
        <v>757</v>
      </c>
      <c r="J36" s="96">
        <v>26.1</v>
      </c>
      <c r="K36" s="154">
        <f>K34-K35</f>
        <v>397.39</v>
      </c>
      <c r="L36" s="61"/>
      <c r="M36" s="96"/>
      <c r="N36" s="133">
        <f>N34-N35</f>
        <v>1154.3899999999999</v>
      </c>
      <c r="O36" s="216"/>
    </row>
    <row r="37" spans="2:15" ht="12.75">
      <c r="B37" s="193">
        <v>8</v>
      </c>
      <c r="C37" s="64" t="s">
        <v>47</v>
      </c>
      <c r="D37" s="77">
        <v>135.66</v>
      </c>
      <c r="E37" s="65">
        <v>0</v>
      </c>
      <c r="F37" s="66">
        <f t="shared" si="2"/>
        <v>0</v>
      </c>
      <c r="G37" s="66">
        <v>2170</v>
      </c>
      <c r="H37" s="66">
        <v>2827</v>
      </c>
      <c r="I37" s="173">
        <f t="shared" si="0"/>
        <v>657</v>
      </c>
      <c r="J37" s="66">
        <f t="shared" si="1"/>
        <v>25.7754</v>
      </c>
      <c r="K37" s="67">
        <v>308.38</v>
      </c>
      <c r="L37" s="65"/>
      <c r="M37" s="68"/>
      <c r="N37" s="134">
        <f>I37+K37</f>
        <v>965.38</v>
      </c>
      <c r="O37" s="216">
        <v>5.52</v>
      </c>
    </row>
    <row r="38" spans="2:15" ht="12.75">
      <c r="B38" s="194"/>
      <c r="C38" s="3" t="s">
        <v>55</v>
      </c>
      <c r="D38" s="75"/>
      <c r="E38" s="36"/>
      <c r="F38" s="59"/>
      <c r="G38" s="59"/>
      <c r="H38" s="59"/>
      <c r="I38" s="171">
        <f t="shared" si="0"/>
        <v>0</v>
      </c>
      <c r="J38" s="91">
        <f t="shared" si="1"/>
        <v>0</v>
      </c>
      <c r="K38" s="17"/>
      <c r="L38" s="36"/>
      <c r="M38" s="45"/>
      <c r="N38" s="128">
        <f>-K38-I38</f>
        <v>0</v>
      </c>
      <c r="O38" s="216"/>
    </row>
    <row r="39" spans="2:15" ht="13.5" thickBot="1">
      <c r="B39" s="195"/>
      <c r="C39" s="69" t="s">
        <v>58</v>
      </c>
      <c r="D39" s="76"/>
      <c r="E39" s="70"/>
      <c r="F39" s="72">
        <f>F38+F37</f>
        <v>0</v>
      </c>
      <c r="G39" s="72"/>
      <c r="H39" s="72"/>
      <c r="I39" s="174">
        <f>I37</f>
        <v>657</v>
      </c>
      <c r="J39" s="88">
        <v>25.8</v>
      </c>
      <c r="K39" s="73">
        <f>K37-K38</f>
        <v>308.38</v>
      </c>
      <c r="L39" s="70"/>
      <c r="M39" s="74"/>
      <c r="N39" s="129">
        <f>N37-N38</f>
        <v>965.38</v>
      </c>
      <c r="O39" s="216"/>
    </row>
    <row r="40" spans="2:15" ht="12.75">
      <c r="B40" s="114">
        <v>9</v>
      </c>
      <c r="C40" s="33" t="s">
        <v>38</v>
      </c>
      <c r="D40" s="78">
        <v>132.45</v>
      </c>
      <c r="E40" s="41">
        <v>0.2</v>
      </c>
      <c r="F40" s="42">
        <f t="shared" si="2"/>
        <v>26.49</v>
      </c>
      <c r="G40" s="42">
        <v>1998</v>
      </c>
      <c r="H40" s="42">
        <v>2889</v>
      </c>
      <c r="I40" s="170">
        <f t="shared" si="0"/>
        <v>891</v>
      </c>
      <c r="J40" s="42">
        <f t="shared" si="1"/>
        <v>25.165499999999998</v>
      </c>
      <c r="K40" s="43">
        <v>596.4</v>
      </c>
      <c r="L40" s="41"/>
      <c r="M40" s="63"/>
      <c r="N40" s="130">
        <f>I40+K40</f>
        <v>1487.4</v>
      </c>
      <c r="O40" s="216">
        <v>8.1</v>
      </c>
    </row>
    <row r="41" spans="2:15" ht="12.75">
      <c r="B41" s="98">
        <v>10</v>
      </c>
      <c r="C41" s="3" t="s">
        <v>13</v>
      </c>
      <c r="D41" s="75">
        <v>133.07</v>
      </c>
      <c r="E41" s="36">
        <v>0.2</v>
      </c>
      <c r="F41" s="42">
        <f t="shared" si="2"/>
        <v>26.614</v>
      </c>
      <c r="G41" s="42">
        <v>1473</v>
      </c>
      <c r="H41" s="42">
        <v>2122</v>
      </c>
      <c r="I41" s="171">
        <f t="shared" si="0"/>
        <v>649</v>
      </c>
      <c r="J41" s="91">
        <f t="shared" si="1"/>
        <v>25.2833</v>
      </c>
      <c r="K41" s="17">
        <v>609</v>
      </c>
      <c r="L41" s="36"/>
      <c r="M41" s="45"/>
      <c r="N41" s="130">
        <f aca="true" t="shared" si="3" ref="N41:N56">I41+K41</f>
        <v>1258</v>
      </c>
      <c r="O41" s="216">
        <v>5.34</v>
      </c>
    </row>
    <row r="42" spans="2:15" ht="12.75">
      <c r="B42" s="98">
        <v>11</v>
      </c>
      <c r="C42" s="3" t="s">
        <v>14</v>
      </c>
      <c r="D42" s="75">
        <v>131.34</v>
      </c>
      <c r="E42" s="36">
        <v>0</v>
      </c>
      <c r="F42" s="42">
        <f t="shared" si="2"/>
        <v>0</v>
      </c>
      <c r="G42" s="42">
        <v>2608</v>
      </c>
      <c r="H42" s="42">
        <v>3319</v>
      </c>
      <c r="I42" s="171">
        <f t="shared" si="0"/>
        <v>711</v>
      </c>
      <c r="J42" s="91">
        <f t="shared" si="1"/>
        <v>24.9546</v>
      </c>
      <c r="K42" s="17">
        <v>404.08</v>
      </c>
      <c r="L42" s="36"/>
      <c r="M42" s="45"/>
      <c r="N42" s="130">
        <f t="shared" si="3"/>
        <v>1115.08</v>
      </c>
      <c r="O42" s="216">
        <v>5.91</v>
      </c>
    </row>
    <row r="43" spans="2:15" ht="12.75">
      <c r="B43" s="98">
        <v>12</v>
      </c>
      <c r="C43" s="3" t="s">
        <v>7</v>
      </c>
      <c r="D43" s="75">
        <v>150.84</v>
      </c>
      <c r="E43" s="36">
        <v>0</v>
      </c>
      <c r="F43" s="42">
        <f t="shared" si="2"/>
        <v>0</v>
      </c>
      <c r="G43" s="42">
        <v>3066</v>
      </c>
      <c r="H43" s="42">
        <v>3941</v>
      </c>
      <c r="I43" s="171">
        <f t="shared" si="0"/>
        <v>875</v>
      </c>
      <c r="J43" s="91">
        <f t="shared" si="1"/>
        <v>28.6596</v>
      </c>
      <c r="K43" s="17">
        <v>412.46</v>
      </c>
      <c r="L43" s="36"/>
      <c r="M43" s="45"/>
      <c r="N43" s="130">
        <f t="shared" si="3"/>
        <v>1287.46</v>
      </c>
      <c r="O43" s="216">
        <v>6.26</v>
      </c>
    </row>
    <row r="44" spans="2:15" ht="12.75">
      <c r="B44" s="98">
        <v>13</v>
      </c>
      <c r="C44" s="3" t="s">
        <v>15</v>
      </c>
      <c r="D44" s="75">
        <v>135.46</v>
      </c>
      <c r="E44" s="36">
        <v>0</v>
      </c>
      <c r="F44" s="42">
        <f t="shared" si="2"/>
        <v>0</v>
      </c>
      <c r="G44" s="42">
        <v>2984</v>
      </c>
      <c r="H44" s="42">
        <v>3698</v>
      </c>
      <c r="I44" s="171">
        <f t="shared" si="0"/>
        <v>714</v>
      </c>
      <c r="J44" s="91">
        <f t="shared" si="1"/>
        <v>25.7374</v>
      </c>
      <c r="K44" s="17">
        <v>261.88</v>
      </c>
      <c r="L44" s="36"/>
      <c r="M44" s="45"/>
      <c r="N44" s="130">
        <f t="shared" si="3"/>
        <v>975.88</v>
      </c>
      <c r="O44" s="216">
        <v>5.86</v>
      </c>
    </row>
    <row r="45" spans="2:15" ht="12.75">
      <c r="B45" s="98">
        <v>14</v>
      </c>
      <c r="C45" s="3" t="s">
        <v>16</v>
      </c>
      <c r="D45" s="75">
        <v>109.87</v>
      </c>
      <c r="E45" s="36">
        <v>0</v>
      </c>
      <c r="F45" s="42">
        <f t="shared" si="2"/>
        <v>0</v>
      </c>
      <c r="G45" s="42">
        <v>2131</v>
      </c>
      <c r="H45" s="42">
        <v>2649</v>
      </c>
      <c r="I45" s="171">
        <f t="shared" si="0"/>
        <v>518</v>
      </c>
      <c r="J45" s="91">
        <f t="shared" si="1"/>
        <v>20.875300000000003</v>
      </c>
      <c r="K45" s="17">
        <v>396.1</v>
      </c>
      <c r="L45" s="36"/>
      <c r="M45" s="45"/>
      <c r="N45" s="130">
        <f t="shared" si="3"/>
        <v>914.1</v>
      </c>
      <c r="O45" s="216">
        <v>4.95</v>
      </c>
    </row>
    <row r="46" spans="2:15" ht="12.75">
      <c r="B46" s="98">
        <v>15</v>
      </c>
      <c r="C46" s="3" t="s">
        <v>17</v>
      </c>
      <c r="D46" s="75">
        <v>130.52</v>
      </c>
      <c r="E46" s="36">
        <v>0.2</v>
      </c>
      <c r="F46" s="42">
        <f t="shared" si="2"/>
        <v>26.104000000000003</v>
      </c>
      <c r="G46" s="42">
        <v>1160</v>
      </c>
      <c r="H46" s="42">
        <v>2211</v>
      </c>
      <c r="I46" s="171">
        <f t="shared" si="0"/>
        <v>1051</v>
      </c>
      <c r="J46" s="91">
        <f t="shared" si="1"/>
        <v>24.798800000000004</v>
      </c>
      <c r="K46" s="17">
        <v>464.85</v>
      </c>
      <c r="L46" s="36"/>
      <c r="M46" s="45"/>
      <c r="N46" s="130">
        <f t="shared" si="3"/>
        <v>1515.85</v>
      </c>
      <c r="O46" s="216">
        <v>8.81</v>
      </c>
    </row>
    <row r="47" spans="2:15" ht="12.75">
      <c r="B47" s="98">
        <v>16</v>
      </c>
      <c r="C47" s="3" t="s">
        <v>18</v>
      </c>
      <c r="D47" s="75">
        <v>141.83</v>
      </c>
      <c r="E47" s="36">
        <v>0</v>
      </c>
      <c r="F47" s="42">
        <f t="shared" si="2"/>
        <v>0</v>
      </c>
      <c r="G47" s="42">
        <v>5521</v>
      </c>
      <c r="H47" s="42">
        <v>8826</v>
      </c>
      <c r="I47" s="171">
        <v>2254</v>
      </c>
      <c r="J47" s="91">
        <f t="shared" si="1"/>
        <v>26.9477</v>
      </c>
      <c r="K47" s="17">
        <v>402.51</v>
      </c>
      <c r="L47" s="36"/>
      <c r="M47" s="45"/>
      <c r="N47" s="130">
        <f t="shared" si="3"/>
        <v>2656.51</v>
      </c>
      <c r="O47" s="216">
        <v>18.98</v>
      </c>
    </row>
    <row r="48" spans="2:15" ht="12.75">
      <c r="B48" s="98">
        <v>17</v>
      </c>
      <c r="C48" s="3" t="s">
        <v>19</v>
      </c>
      <c r="D48" s="75">
        <v>137.19</v>
      </c>
      <c r="E48" s="36">
        <v>0</v>
      </c>
      <c r="F48" s="42">
        <f t="shared" si="2"/>
        <v>0</v>
      </c>
      <c r="G48" s="42">
        <v>3454</v>
      </c>
      <c r="H48" s="42">
        <v>4299</v>
      </c>
      <c r="I48" s="171">
        <f t="shared" si="0"/>
        <v>845</v>
      </c>
      <c r="J48" s="91">
        <f t="shared" si="1"/>
        <v>26.0661</v>
      </c>
      <c r="K48" s="17">
        <v>593.04</v>
      </c>
      <c r="L48" s="36"/>
      <c r="M48" s="45"/>
      <c r="N48" s="130">
        <f t="shared" si="3"/>
        <v>1438.04</v>
      </c>
      <c r="O48" s="216">
        <v>6.72</v>
      </c>
    </row>
    <row r="49" spans="2:15" ht="12.75">
      <c r="B49" s="98">
        <v>18</v>
      </c>
      <c r="C49" s="3" t="s">
        <v>20</v>
      </c>
      <c r="D49" s="75">
        <v>130.71</v>
      </c>
      <c r="E49" s="36">
        <v>0.2</v>
      </c>
      <c r="F49" s="42">
        <f t="shared" si="2"/>
        <v>26.142000000000003</v>
      </c>
      <c r="G49" s="42">
        <v>2736</v>
      </c>
      <c r="H49" s="42">
        <v>3512</v>
      </c>
      <c r="I49" s="171">
        <f t="shared" si="0"/>
        <v>776</v>
      </c>
      <c r="J49" s="91">
        <f t="shared" si="1"/>
        <v>24.8349</v>
      </c>
      <c r="K49" s="17">
        <v>476.32</v>
      </c>
      <c r="L49" s="36"/>
      <c r="M49" s="45"/>
      <c r="N49" s="130">
        <f t="shared" si="3"/>
        <v>1252.32</v>
      </c>
      <c r="O49" s="216">
        <v>6.86</v>
      </c>
    </row>
    <row r="50" spans="2:15" ht="12.75">
      <c r="B50" s="98">
        <v>19</v>
      </c>
      <c r="C50" s="3" t="s">
        <v>21</v>
      </c>
      <c r="D50" s="75">
        <v>134.18</v>
      </c>
      <c r="E50" s="36">
        <v>0</v>
      </c>
      <c r="F50" s="42">
        <f t="shared" si="2"/>
        <v>0</v>
      </c>
      <c r="G50" s="42">
        <v>2467</v>
      </c>
      <c r="H50" s="42">
        <v>3160</v>
      </c>
      <c r="I50" s="171">
        <f t="shared" si="0"/>
        <v>693</v>
      </c>
      <c r="J50" s="91">
        <f t="shared" si="1"/>
        <v>25.494200000000003</v>
      </c>
      <c r="K50" s="17">
        <v>396.93</v>
      </c>
      <c r="L50" s="36"/>
      <c r="M50" s="45"/>
      <c r="N50" s="130">
        <f t="shared" si="3"/>
        <v>1089.93</v>
      </c>
      <c r="O50" s="216">
        <v>5.51</v>
      </c>
    </row>
    <row r="51" spans="2:15" ht="12.75">
      <c r="B51" s="98">
        <v>20</v>
      </c>
      <c r="C51" s="3" t="s">
        <v>22</v>
      </c>
      <c r="D51" s="75">
        <v>123.44</v>
      </c>
      <c r="E51" s="36">
        <v>0.2</v>
      </c>
      <c r="F51" s="42">
        <f t="shared" si="2"/>
        <v>24.688000000000002</v>
      </c>
      <c r="G51" s="42">
        <v>297</v>
      </c>
      <c r="H51" s="42">
        <v>1024</v>
      </c>
      <c r="I51" s="171">
        <f t="shared" si="0"/>
        <v>727</v>
      </c>
      <c r="J51" s="91">
        <f t="shared" si="1"/>
        <v>23.4536</v>
      </c>
      <c r="K51" s="17">
        <v>392.76</v>
      </c>
      <c r="L51" s="36"/>
      <c r="M51" s="45"/>
      <c r="N51" s="130">
        <f t="shared" si="3"/>
        <v>1119.76</v>
      </c>
      <c r="O51" s="216">
        <v>6.8</v>
      </c>
    </row>
    <row r="52" spans="2:15" ht="12.75" customHeight="1" hidden="1">
      <c r="B52" s="98"/>
      <c r="C52" s="3" t="s">
        <v>23</v>
      </c>
      <c r="D52" s="75"/>
      <c r="E52" s="36">
        <v>5.6</v>
      </c>
      <c r="F52" s="42">
        <f t="shared" si="2"/>
        <v>0</v>
      </c>
      <c r="G52" s="42"/>
      <c r="H52" s="42"/>
      <c r="I52" s="171">
        <f t="shared" si="0"/>
        <v>0</v>
      </c>
      <c r="J52" s="91">
        <f t="shared" si="1"/>
        <v>0</v>
      </c>
      <c r="K52" s="17"/>
      <c r="L52" s="36"/>
      <c r="M52" s="45"/>
      <c r="N52" s="130">
        <f t="shared" si="3"/>
        <v>0</v>
      </c>
      <c r="O52" s="216" t="e">
        <f>I52/#REF!</f>
        <v>#REF!</v>
      </c>
    </row>
    <row r="53" spans="2:15" ht="12.75" customHeight="1" hidden="1">
      <c r="B53" s="98">
        <v>19</v>
      </c>
      <c r="C53" s="3" t="s">
        <v>21</v>
      </c>
      <c r="D53" s="75"/>
      <c r="E53" s="36">
        <v>5.6</v>
      </c>
      <c r="F53" s="42">
        <f t="shared" si="2"/>
        <v>0</v>
      </c>
      <c r="G53" s="42"/>
      <c r="H53" s="42"/>
      <c r="I53" s="171">
        <f t="shared" si="0"/>
        <v>0</v>
      </c>
      <c r="J53" s="91">
        <f t="shared" si="1"/>
        <v>0</v>
      </c>
      <c r="K53" s="17"/>
      <c r="L53" s="36"/>
      <c r="M53" s="45"/>
      <c r="N53" s="130">
        <f t="shared" si="3"/>
        <v>0</v>
      </c>
      <c r="O53" s="216" t="e">
        <f>I53/#REF!</f>
        <v>#REF!</v>
      </c>
    </row>
    <row r="54" spans="2:15" ht="12.75" customHeight="1" hidden="1">
      <c r="B54" s="98">
        <v>20</v>
      </c>
      <c r="C54" s="3" t="s">
        <v>22</v>
      </c>
      <c r="D54" s="75"/>
      <c r="E54" s="36">
        <v>5.6</v>
      </c>
      <c r="F54" s="42">
        <f t="shared" si="2"/>
        <v>0</v>
      </c>
      <c r="G54" s="42"/>
      <c r="H54" s="42"/>
      <c r="I54" s="171">
        <f t="shared" si="0"/>
        <v>0</v>
      </c>
      <c r="J54" s="91">
        <f t="shared" si="1"/>
        <v>0</v>
      </c>
      <c r="K54" s="17"/>
      <c r="L54" s="36"/>
      <c r="M54" s="45"/>
      <c r="N54" s="130">
        <f t="shared" si="3"/>
        <v>0</v>
      </c>
      <c r="O54" s="216" t="e">
        <f>I54/#REF!</f>
        <v>#REF!</v>
      </c>
    </row>
    <row r="55" spans="2:15" ht="12.75" customHeight="1">
      <c r="B55" s="98">
        <v>21</v>
      </c>
      <c r="C55" s="3" t="s">
        <v>23</v>
      </c>
      <c r="D55" s="75">
        <v>128.61</v>
      </c>
      <c r="E55" s="36">
        <v>0</v>
      </c>
      <c r="F55" s="42">
        <f t="shared" si="2"/>
        <v>0</v>
      </c>
      <c r="G55" s="42">
        <v>2238</v>
      </c>
      <c r="H55" s="42">
        <v>3110</v>
      </c>
      <c r="I55" s="171">
        <f t="shared" si="0"/>
        <v>872</v>
      </c>
      <c r="J55" s="91">
        <f t="shared" si="1"/>
        <v>24.435900000000004</v>
      </c>
      <c r="K55" s="17">
        <v>327.5</v>
      </c>
      <c r="L55" s="36"/>
      <c r="M55" s="45"/>
      <c r="N55" s="130">
        <f t="shared" si="3"/>
        <v>1199.5</v>
      </c>
      <c r="O55" s="216">
        <v>6.52</v>
      </c>
    </row>
    <row r="56" spans="2:15" ht="12.75" customHeight="1" thickBot="1">
      <c r="B56" s="117">
        <v>22</v>
      </c>
      <c r="C56" s="71" t="s">
        <v>43</v>
      </c>
      <c r="D56" s="79">
        <v>241.23</v>
      </c>
      <c r="E56" s="61">
        <v>0</v>
      </c>
      <c r="F56" s="60">
        <f t="shared" si="2"/>
        <v>0</v>
      </c>
      <c r="G56" s="60">
        <v>4717</v>
      </c>
      <c r="H56" s="60">
        <v>5945</v>
      </c>
      <c r="I56" s="172">
        <f t="shared" si="0"/>
        <v>1228</v>
      </c>
      <c r="J56" s="96">
        <f t="shared" si="1"/>
        <v>45.8337</v>
      </c>
      <c r="K56" s="57">
        <v>904.61</v>
      </c>
      <c r="L56" s="61"/>
      <c r="M56" s="62"/>
      <c r="N56" s="130">
        <f t="shared" si="3"/>
        <v>2132.61</v>
      </c>
      <c r="O56" s="216">
        <v>5.85</v>
      </c>
    </row>
    <row r="57" spans="2:15" ht="12.75" customHeight="1">
      <c r="B57" s="199">
        <v>23</v>
      </c>
      <c r="C57" s="64" t="s">
        <v>41</v>
      </c>
      <c r="D57" s="77">
        <v>245.27</v>
      </c>
      <c r="E57" s="65">
        <v>0</v>
      </c>
      <c r="F57" s="66">
        <f t="shared" si="2"/>
        <v>0</v>
      </c>
      <c r="G57" s="66">
        <v>5237</v>
      </c>
      <c r="H57" s="66">
        <v>6801</v>
      </c>
      <c r="I57" s="173">
        <f t="shared" si="0"/>
        <v>1564</v>
      </c>
      <c r="J57" s="66">
        <f t="shared" si="1"/>
        <v>46.6013</v>
      </c>
      <c r="K57" s="67">
        <v>1336</v>
      </c>
      <c r="L57" s="65"/>
      <c r="M57" s="66"/>
      <c r="N57" s="134">
        <f>I57+K57</f>
        <v>2900</v>
      </c>
      <c r="O57" s="216">
        <v>7</v>
      </c>
    </row>
    <row r="58" spans="2:15" ht="12.75" customHeight="1">
      <c r="B58" s="200"/>
      <c r="C58" s="3" t="s">
        <v>55</v>
      </c>
      <c r="D58" s="75"/>
      <c r="E58" s="36"/>
      <c r="F58" s="91"/>
      <c r="G58" s="91"/>
      <c r="H58" s="91"/>
      <c r="I58" s="171">
        <f t="shared" si="0"/>
        <v>0</v>
      </c>
      <c r="J58" s="91"/>
      <c r="K58" s="17"/>
      <c r="L58" s="36"/>
      <c r="M58" s="91"/>
      <c r="N58" s="128">
        <f>-K58-I58</f>
        <v>0</v>
      </c>
      <c r="O58" s="216"/>
    </row>
    <row r="59" spans="2:15" ht="12.75" customHeight="1" thickBot="1">
      <c r="B59" s="201"/>
      <c r="C59" s="69" t="s">
        <v>70</v>
      </c>
      <c r="D59" s="87"/>
      <c r="E59" s="70"/>
      <c r="F59" s="88">
        <v>0</v>
      </c>
      <c r="G59" s="88"/>
      <c r="H59" s="88"/>
      <c r="I59" s="174">
        <f>I57</f>
        <v>1564</v>
      </c>
      <c r="J59" s="88">
        <v>46.6</v>
      </c>
      <c r="K59" s="89">
        <f>K57-K58</f>
        <v>1336</v>
      </c>
      <c r="L59" s="70"/>
      <c r="M59" s="88"/>
      <c r="N59" s="136">
        <f>N57-N58</f>
        <v>2900</v>
      </c>
      <c r="O59" s="216"/>
    </row>
    <row r="60" spans="2:15" ht="12.75" customHeight="1">
      <c r="B60" s="175">
        <v>24</v>
      </c>
      <c r="C60" s="33" t="s">
        <v>24</v>
      </c>
      <c r="D60" s="78">
        <v>129.11</v>
      </c>
      <c r="E60" s="41">
        <v>0</v>
      </c>
      <c r="F60" s="42">
        <f t="shared" si="2"/>
        <v>0</v>
      </c>
      <c r="G60" s="42">
        <v>2496</v>
      </c>
      <c r="H60" s="42">
        <v>3266</v>
      </c>
      <c r="I60" s="170">
        <f t="shared" si="0"/>
        <v>770</v>
      </c>
      <c r="J60" s="42">
        <f t="shared" si="1"/>
        <v>24.530900000000003</v>
      </c>
      <c r="K60" s="43">
        <v>410.78</v>
      </c>
      <c r="L60" s="41"/>
      <c r="M60" s="42"/>
      <c r="N60" s="130">
        <f>I60+K60</f>
        <v>1180.78</v>
      </c>
      <c r="O60" s="216">
        <v>6.16</v>
      </c>
    </row>
    <row r="61" spans="2:15" ht="12.75" customHeight="1">
      <c r="B61" s="175"/>
      <c r="C61" s="3" t="s">
        <v>55</v>
      </c>
      <c r="D61" s="75"/>
      <c r="E61" s="36"/>
      <c r="F61" s="91"/>
      <c r="G61" s="91"/>
      <c r="H61" s="91"/>
      <c r="I61" s="171">
        <f t="shared" si="0"/>
        <v>0</v>
      </c>
      <c r="J61" s="91">
        <f t="shared" si="1"/>
        <v>0</v>
      </c>
      <c r="K61" s="17"/>
      <c r="L61" s="36"/>
      <c r="M61" s="91"/>
      <c r="N61" s="128">
        <f>-K61-I61</f>
        <v>0</v>
      </c>
      <c r="O61" s="216"/>
    </row>
    <row r="62" spans="2:15" ht="12.75" customHeight="1" thickBot="1">
      <c r="B62" s="175"/>
      <c r="C62" s="113" t="s">
        <v>65</v>
      </c>
      <c r="D62" s="79"/>
      <c r="E62" s="61"/>
      <c r="F62" s="96">
        <v>0</v>
      </c>
      <c r="G62" s="96"/>
      <c r="H62" s="96"/>
      <c r="I62" s="172">
        <f>I60</f>
        <v>770</v>
      </c>
      <c r="J62" s="96">
        <v>24.5</v>
      </c>
      <c r="K62" s="154">
        <f>K60-K61</f>
        <v>410.78</v>
      </c>
      <c r="L62" s="155"/>
      <c r="M62" s="112"/>
      <c r="N62" s="156">
        <f>N60-N61</f>
        <v>1180.78</v>
      </c>
      <c r="O62" s="216"/>
    </row>
    <row r="63" spans="2:15" ht="12.75" customHeight="1">
      <c r="B63" s="193">
        <v>25</v>
      </c>
      <c r="C63" s="64" t="s">
        <v>25</v>
      </c>
      <c r="D63" s="77">
        <v>130.03</v>
      </c>
      <c r="E63" s="65">
        <v>0</v>
      </c>
      <c r="F63" s="66">
        <f t="shared" si="2"/>
        <v>0</v>
      </c>
      <c r="G63" s="66">
        <v>2613</v>
      </c>
      <c r="H63" s="66">
        <v>3366</v>
      </c>
      <c r="I63" s="173">
        <f t="shared" si="0"/>
        <v>753</v>
      </c>
      <c r="J63" s="66">
        <f t="shared" si="1"/>
        <v>24.7057</v>
      </c>
      <c r="K63" s="67">
        <v>443.28</v>
      </c>
      <c r="L63" s="65"/>
      <c r="M63" s="68"/>
      <c r="N63" s="134">
        <f>I63+K63</f>
        <v>1196.28</v>
      </c>
      <c r="O63" s="216">
        <v>6.45</v>
      </c>
    </row>
    <row r="64" spans="2:15" ht="12.75" customHeight="1">
      <c r="B64" s="194"/>
      <c r="C64" s="3" t="s">
        <v>55</v>
      </c>
      <c r="D64" s="75"/>
      <c r="E64" s="36"/>
      <c r="F64" s="59"/>
      <c r="G64" s="59"/>
      <c r="H64" s="59"/>
      <c r="I64" s="171">
        <f t="shared" si="0"/>
        <v>0</v>
      </c>
      <c r="J64" s="91">
        <f t="shared" si="1"/>
        <v>0</v>
      </c>
      <c r="K64" s="17"/>
      <c r="L64" s="36"/>
      <c r="M64" s="45"/>
      <c r="N64" s="128">
        <f>-K64-I64</f>
        <v>0</v>
      </c>
      <c r="O64" s="216"/>
    </row>
    <row r="65" spans="2:15" ht="12.75" customHeight="1" thickBot="1">
      <c r="B65" s="195"/>
      <c r="C65" s="69" t="s">
        <v>59</v>
      </c>
      <c r="D65" s="76"/>
      <c r="E65" s="70"/>
      <c r="F65" s="72">
        <f>F64+F63</f>
        <v>0</v>
      </c>
      <c r="G65" s="72"/>
      <c r="H65" s="72"/>
      <c r="I65" s="174">
        <f>I63</f>
        <v>753</v>
      </c>
      <c r="J65" s="88">
        <v>24.7</v>
      </c>
      <c r="K65" s="73">
        <f>K63-K64</f>
        <v>443.28</v>
      </c>
      <c r="L65" s="70"/>
      <c r="M65" s="74"/>
      <c r="N65" s="129">
        <f>N63-N64</f>
        <v>1196.28</v>
      </c>
      <c r="O65" s="216"/>
    </row>
    <row r="66" spans="2:15" ht="12.75">
      <c r="B66" s="175">
        <v>26</v>
      </c>
      <c r="C66" s="33" t="s">
        <v>26</v>
      </c>
      <c r="D66" s="78">
        <v>156.94</v>
      </c>
      <c r="E66" s="41">
        <v>0</v>
      </c>
      <c r="F66" s="42">
        <f t="shared" si="2"/>
        <v>0</v>
      </c>
      <c r="G66" s="42">
        <v>2111</v>
      </c>
      <c r="H66" s="42">
        <v>2924</v>
      </c>
      <c r="I66" s="170">
        <f t="shared" si="0"/>
        <v>813</v>
      </c>
      <c r="J66" s="42">
        <f t="shared" si="1"/>
        <v>29.8186</v>
      </c>
      <c r="K66" s="43">
        <v>348.74</v>
      </c>
      <c r="L66" s="41"/>
      <c r="M66" s="63"/>
      <c r="N66" s="130">
        <f>I66+K66</f>
        <v>1161.74</v>
      </c>
      <c r="O66" s="216">
        <v>5.81</v>
      </c>
    </row>
    <row r="67" spans="2:15" ht="12.75">
      <c r="B67" s="175"/>
      <c r="C67" s="3" t="s">
        <v>55</v>
      </c>
      <c r="D67" s="78"/>
      <c r="E67" s="41"/>
      <c r="F67" s="42"/>
      <c r="G67" s="42"/>
      <c r="H67" s="42"/>
      <c r="I67" s="171">
        <f t="shared" si="0"/>
        <v>0</v>
      </c>
      <c r="J67" s="91">
        <f t="shared" si="1"/>
        <v>0</v>
      </c>
      <c r="K67" s="17"/>
      <c r="L67" s="41"/>
      <c r="M67" s="63"/>
      <c r="N67" s="130">
        <f>-K67-I67</f>
        <v>0</v>
      </c>
      <c r="O67" s="216"/>
    </row>
    <row r="68" spans="2:15" ht="13.5" thickBot="1">
      <c r="B68" s="175"/>
      <c r="C68" s="113" t="s">
        <v>66</v>
      </c>
      <c r="D68" s="144"/>
      <c r="E68" s="145"/>
      <c r="F68" s="60">
        <v>0</v>
      </c>
      <c r="G68" s="60"/>
      <c r="H68" s="60"/>
      <c r="I68" s="172">
        <f>I66</f>
        <v>813</v>
      </c>
      <c r="J68" s="96">
        <v>29.8</v>
      </c>
      <c r="K68" s="154">
        <f>K66-K67</f>
        <v>348.74</v>
      </c>
      <c r="L68" s="157"/>
      <c r="M68" s="158"/>
      <c r="N68" s="159">
        <f>N66-N67</f>
        <v>1161.74</v>
      </c>
      <c r="O68" s="216"/>
    </row>
    <row r="69" spans="2:15" ht="12.75">
      <c r="B69" s="115">
        <v>27</v>
      </c>
      <c r="C69" s="64" t="s">
        <v>27</v>
      </c>
      <c r="D69" s="77">
        <v>145.62</v>
      </c>
      <c r="E69" s="65">
        <v>0</v>
      </c>
      <c r="F69" s="66">
        <f t="shared" si="2"/>
        <v>0</v>
      </c>
      <c r="G69" s="66">
        <v>3156</v>
      </c>
      <c r="H69" s="66">
        <v>4149</v>
      </c>
      <c r="I69" s="173">
        <f t="shared" si="0"/>
        <v>993</v>
      </c>
      <c r="J69" s="66">
        <f t="shared" si="1"/>
        <v>27.6678</v>
      </c>
      <c r="K69" s="67">
        <v>512.92</v>
      </c>
      <c r="L69" s="65"/>
      <c r="M69" s="68"/>
      <c r="N69" s="212">
        <f>I69+K69</f>
        <v>1505.92</v>
      </c>
      <c r="O69" s="216">
        <v>7.56</v>
      </c>
    </row>
    <row r="70" spans="2:15" ht="12.75">
      <c r="B70" s="98">
        <v>28</v>
      </c>
      <c r="C70" s="3" t="s">
        <v>8</v>
      </c>
      <c r="D70" s="75">
        <v>137.08</v>
      </c>
      <c r="E70" s="36">
        <v>0</v>
      </c>
      <c r="F70" s="42">
        <f t="shared" si="2"/>
        <v>0</v>
      </c>
      <c r="G70" s="42">
        <v>2875</v>
      </c>
      <c r="H70" s="42">
        <v>3515</v>
      </c>
      <c r="I70" s="171">
        <f t="shared" si="0"/>
        <v>640</v>
      </c>
      <c r="J70" s="91">
        <f t="shared" si="1"/>
        <v>26.0452</v>
      </c>
      <c r="K70" s="17">
        <v>482.8</v>
      </c>
      <c r="L70" s="36"/>
      <c r="M70" s="45"/>
      <c r="N70" s="128">
        <f>I70+K70</f>
        <v>1122.8</v>
      </c>
      <c r="O70" s="216">
        <v>5.13</v>
      </c>
    </row>
    <row r="71" spans="2:15" ht="13.5" thickBot="1">
      <c r="B71" s="116">
        <v>29</v>
      </c>
      <c r="C71" s="111" t="s">
        <v>28</v>
      </c>
      <c r="D71" s="87">
        <v>185.46</v>
      </c>
      <c r="E71" s="70">
        <v>0.2</v>
      </c>
      <c r="F71" s="92">
        <f t="shared" si="2"/>
        <v>37.092000000000006</v>
      </c>
      <c r="G71" s="92">
        <v>2113</v>
      </c>
      <c r="H71" s="92">
        <v>2994</v>
      </c>
      <c r="I71" s="174">
        <f t="shared" si="0"/>
        <v>881</v>
      </c>
      <c r="J71" s="88">
        <f t="shared" si="1"/>
        <v>35.2374</v>
      </c>
      <c r="K71" s="89">
        <v>382.33</v>
      </c>
      <c r="L71" s="70"/>
      <c r="M71" s="90"/>
      <c r="N71" s="213">
        <f>I71+K71</f>
        <v>1263.33</v>
      </c>
      <c r="O71" s="216">
        <v>5.28</v>
      </c>
    </row>
    <row r="72" spans="2:15" ht="12.75">
      <c r="B72" s="114">
        <v>30</v>
      </c>
      <c r="C72" s="33" t="s">
        <v>29</v>
      </c>
      <c r="D72" s="78">
        <v>369.85</v>
      </c>
      <c r="E72" s="41">
        <v>0.2</v>
      </c>
      <c r="F72" s="42">
        <f t="shared" si="2"/>
        <v>73.97000000000001</v>
      </c>
      <c r="G72" s="42">
        <v>988</v>
      </c>
      <c r="H72" s="42">
        <v>1432</v>
      </c>
      <c r="I72" s="170">
        <f t="shared" si="0"/>
        <v>444</v>
      </c>
      <c r="J72" s="42">
        <f t="shared" si="1"/>
        <v>70.2715</v>
      </c>
      <c r="K72" s="43">
        <v>1067.63</v>
      </c>
      <c r="L72" s="41"/>
      <c r="M72" s="63"/>
      <c r="N72" s="130">
        <f>I72+K72+I73</f>
        <v>2925.63</v>
      </c>
      <c r="O72" s="216">
        <v>4.79</v>
      </c>
    </row>
    <row r="73" spans="2:15" ht="13.5" thickBot="1">
      <c r="B73" s="117"/>
      <c r="C73" s="71" t="s">
        <v>29</v>
      </c>
      <c r="D73" s="79"/>
      <c r="E73" s="61"/>
      <c r="F73" s="60"/>
      <c r="G73" s="60">
        <v>3160</v>
      </c>
      <c r="H73" s="60">
        <v>4574</v>
      </c>
      <c r="I73" s="172">
        <f t="shared" si="0"/>
        <v>1414</v>
      </c>
      <c r="J73" s="96">
        <f t="shared" si="1"/>
        <v>0</v>
      </c>
      <c r="K73" s="57"/>
      <c r="L73" s="61"/>
      <c r="M73" s="62"/>
      <c r="N73" s="137"/>
      <c r="O73" s="216"/>
    </row>
    <row r="74" spans="2:15" ht="12.75">
      <c r="B74" s="115">
        <v>31</v>
      </c>
      <c r="C74" s="64" t="s">
        <v>30</v>
      </c>
      <c r="D74" s="77">
        <v>215.07</v>
      </c>
      <c r="E74" s="65">
        <v>0</v>
      </c>
      <c r="F74" s="66">
        <f t="shared" si="2"/>
        <v>0</v>
      </c>
      <c r="G74" s="66">
        <v>2537</v>
      </c>
      <c r="H74" s="66">
        <v>3549</v>
      </c>
      <c r="I74" s="173">
        <f t="shared" si="0"/>
        <v>1012</v>
      </c>
      <c r="J74" s="66">
        <f t="shared" si="1"/>
        <v>40.8633</v>
      </c>
      <c r="K74" s="67">
        <v>494.6</v>
      </c>
      <c r="L74" s="65"/>
      <c r="M74" s="68"/>
      <c r="N74" s="212">
        <f>I74+K74</f>
        <v>1506.6</v>
      </c>
      <c r="O74" s="216">
        <v>5.5</v>
      </c>
    </row>
    <row r="75" spans="2:15" ht="12.75">
      <c r="B75" s="98">
        <v>32</v>
      </c>
      <c r="C75" s="3" t="s">
        <v>31</v>
      </c>
      <c r="D75" s="75">
        <v>131.27</v>
      </c>
      <c r="E75" s="36">
        <v>0</v>
      </c>
      <c r="F75" s="42">
        <f t="shared" si="2"/>
        <v>0</v>
      </c>
      <c r="G75" s="42">
        <v>1457</v>
      </c>
      <c r="H75" s="42">
        <v>2286</v>
      </c>
      <c r="I75" s="171">
        <f t="shared" si="0"/>
        <v>829</v>
      </c>
      <c r="J75" s="91">
        <f t="shared" si="1"/>
        <v>24.941300000000002</v>
      </c>
      <c r="K75" s="17">
        <v>298.68</v>
      </c>
      <c r="L75" s="36"/>
      <c r="M75" s="45"/>
      <c r="N75" s="128">
        <f>I75+K75</f>
        <v>1127.68</v>
      </c>
      <c r="O75" s="216">
        <v>7.03</v>
      </c>
    </row>
    <row r="76" spans="2:15" ht="13.5" thickBot="1">
      <c r="B76" s="116">
        <v>33</v>
      </c>
      <c r="C76" s="111" t="s">
        <v>32</v>
      </c>
      <c r="D76" s="87">
        <v>108.75</v>
      </c>
      <c r="E76" s="70">
        <v>0</v>
      </c>
      <c r="F76" s="92">
        <f t="shared" si="2"/>
        <v>0</v>
      </c>
      <c r="G76" s="92">
        <v>605</v>
      </c>
      <c r="H76" s="92">
        <v>1071</v>
      </c>
      <c r="I76" s="174">
        <f t="shared" si="0"/>
        <v>466</v>
      </c>
      <c r="J76" s="88">
        <f t="shared" si="1"/>
        <v>20.6625</v>
      </c>
      <c r="K76" s="89">
        <v>508.2</v>
      </c>
      <c r="L76" s="70"/>
      <c r="M76" s="90"/>
      <c r="N76" s="213">
        <f>I76+K76</f>
        <v>974.2</v>
      </c>
      <c r="O76" s="216">
        <v>4.62</v>
      </c>
    </row>
    <row r="77" spans="2:15" ht="12.75">
      <c r="B77" s="175">
        <v>34</v>
      </c>
      <c r="C77" s="33" t="s">
        <v>33</v>
      </c>
      <c r="D77" s="78">
        <v>116.08</v>
      </c>
      <c r="E77" s="41">
        <v>0</v>
      </c>
      <c r="F77" s="42">
        <f t="shared" si="2"/>
        <v>0</v>
      </c>
      <c r="G77" s="42">
        <v>1650</v>
      </c>
      <c r="H77" s="42">
        <v>2489</v>
      </c>
      <c r="I77" s="170">
        <f t="shared" si="0"/>
        <v>839</v>
      </c>
      <c r="J77" s="42">
        <f t="shared" si="1"/>
        <v>22.0552</v>
      </c>
      <c r="K77" s="43">
        <v>447.5</v>
      </c>
      <c r="L77" s="41"/>
      <c r="M77" s="63"/>
      <c r="N77" s="130">
        <f>I77+K77</f>
        <v>1286.5</v>
      </c>
      <c r="O77" s="216">
        <v>9.06</v>
      </c>
    </row>
    <row r="78" spans="2:15" ht="12.75">
      <c r="B78" s="175"/>
      <c r="C78" s="3" t="s">
        <v>55</v>
      </c>
      <c r="D78" s="75"/>
      <c r="E78" s="36"/>
      <c r="F78" s="42"/>
      <c r="G78" s="42"/>
      <c r="H78" s="42"/>
      <c r="I78" s="171">
        <f t="shared" si="0"/>
        <v>0</v>
      </c>
      <c r="J78" s="91"/>
      <c r="K78" s="17"/>
      <c r="L78" s="36"/>
      <c r="M78" s="45"/>
      <c r="N78" s="128">
        <f>-K78-I78</f>
        <v>0</v>
      </c>
      <c r="O78" s="216"/>
    </row>
    <row r="79" spans="2:15" ht="13.5" thickBot="1">
      <c r="B79" s="175"/>
      <c r="C79" s="113" t="s">
        <v>71</v>
      </c>
      <c r="D79" s="79"/>
      <c r="E79" s="61"/>
      <c r="F79" s="60">
        <v>0</v>
      </c>
      <c r="G79" s="60"/>
      <c r="H79" s="60"/>
      <c r="I79" s="172">
        <f>I77</f>
        <v>839</v>
      </c>
      <c r="J79" s="96">
        <v>22.1</v>
      </c>
      <c r="K79" s="57">
        <f>K77-K78</f>
        <v>447.5</v>
      </c>
      <c r="L79" s="61"/>
      <c r="M79" s="62"/>
      <c r="N79" s="133">
        <f>N77-N78</f>
        <v>1286.5</v>
      </c>
      <c r="O79" s="216"/>
    </row>
    <row r="80" spans="2:15" ht="12.75">
      <c r="B80" s="115">
        <v>35</v>
      </c>
      <c r="C80" s="64" t="s">
        <v>34</v>
      </c>
      <c r="D80" s="77">
        <v>151.08</v>
      </c>
      <c r="E80" s="65">
        <v>0</v>
      </c>
      <c r="F80" s="66">
        <f t="shared" si="2"/>
        <v>0</v>
      </c>
      <c r="G80" s="66">
        <v>1475</v>
      </c>
      <c r="H80" s="66">
        <v>2105</v>
      </c>
      <c r="I80" s="173">
        <f t="shared" si="0"/>
        <v>630</v>
      </c>
      <c r="J80" s="66">
        <f t="shared" si="1"/>
        <v>28.7052</v>
      </c>
      <c r="K80" s="67">
        <v>509.64</v>
      </c>
      <c r="L80" s="65"/>
      <c r="M80" s="68"/>
      <c r="N80" s="134">
        <f>I80+K80</f>
        <v>1139.6399999999999</v>
      </c>
      <c r="O80" s="216">
        <v>4.5</v>
      </c>
    </row>
    <row r="81" spans="2:15" ht="12.75">
      <c r="B81" s="98">
        <v>36</v>
      </c>
      <c r="C81" s="3" t="s">
        <v>35</v>
      </c>
      <c r="D81" s="75">
        <v>119.23</v>
      </c>
      <c r="E81" s="36">
        <v>0</v>
      </c>
      <c r="F81" s="42">
        <f t="shared" si="2"/>
        <v>0</v>
      </c>
      <c r="G81" s="42">
        <v>1655</v>
      </c>
      <c r="H81" s="42">
        <v>2402</v>
      </c>
      <c r="I81" s="171">
        <f t="shared" si="0"/>
        <v>747</v>
      </c>
      <c r="J81" s="91">
        <f t="shared" si="1"/>
        <v>22.6537</v>
      </c>
      <c r="K81" s="17">
        <v>521.85</v>
      </c>
      <c r="L81" s="36"/>
      <c r="M81" s="45"/>
      <c r="N81" s="130">
        <f>I81+K81</f>
        <v>1268.85</v>
      </c>
      <c r="O81" s="216">
        <v>6.93</v>
      </c>
    </row>
    <row r="82" spans="2:15" ht="12.75">
      <c r="B82" s="98">
        <v>37</v>
      </c>
      <c r="C82" s="3" t="s">
        <v>36</v>
      </c>
      <c r="D82" s="75">
        <v>105.42</v>
      </c>
      <c r="E82" s="36">
        <v>0</v>
      </c>
      <c r="F82" s="42">
        <f t="shared" si="2"/>
        <v>0</v>
      </c>
      <c r="G82" s="42">
        <v>582</v>
      </c>
      <c r="H82" s="42">
        <v>959</v>
      </c>
      <c r="I82" s="171">
        <f t="shared" si="0"/>
        <v>377</v>
      </c>
      <c r="J82" s="91">
        <f t="shared" si="1"/>
        <v>20.0298</v>
      </c>
      <c r="K82" s="17">
        <v>260.88</v>
      </c>
      <c r="L82" s="36"/>
      <c r="M82" s="45"/>
      <c r="N82" s="130">
        <f aca="true" t="shared" si="4" ref="N82:N91">I82+K82</f>
        <v>637.88</v>
      </c>
      <c r="O82" s="216">
        <v>4.1</v>
      </c>
    </row>
    <row r="83" spans="2:15" ht="12.75">
      <c r="B83" s="98">
        <v>38</v>
      </c>
      <c r="C83" s="3" t="s">
        <v>37</v>
      </c>
      <c r="D83" s="75">
        <v>99.82</v>
      </c>
      <c r="E83" s="36">
        <v>0</v>
      </c>
      <c r="F83" s="42">
        <f t="shared" si="2"/>
        <v>0</v>
      </c>
      <c r="G83" s="42">
        <v>1062</v>
      </c>
      <c r="H83" s="42">
        <v>1473</v>
      </c>
      <c r="I83" s="171">
        <f aca="true" t="shared" si="5" ref="I83:I91">H83-G83</f>
        <v>411</v>
      </c>
      <c r="J83" s="91">
        <f t="shared" si="1"/>
        <v>18.965799999999998</v>
      </c>
      <c r="K83" s="17">
        <v>299.28</v>
      </c>
      <c r="L83" s="36"/>
      <c r="M83" s="45"/>
      <c r="N83" s="130">
        <f t="shared" si="4"/>
        <v>710.28</v>
      </c>
      <c r="O83" s="216">
        <v>4.25</v>
      </c>
    </row>
    <row r="84" spans="2:15" ht="12.75">
      <c r="B84" s="118">
        <v>39</v>
      </c>
      <c r="C84" s="18" t="s">
        <v>2</v>
      </c>
      <c r="D84" s="80">
        <v>131.85</v>
      </c>
      <c r="E84" s="36">
        <v>0.2</v>
      </c>
      <c r="F84" s="42">
        <f t="shared" si="2"/>
        <v>26.37</v>
      </c>
      <c r="G84" s="42">
        <v>857</v>
      </c>
      <c r="H84" s="42">
        <v>1433</v>
      </c>
      <c r="I84" s="171">
        <f t="shared" si="5"/>
        <v>576</v>
      </c>
      <c r="J84" s="91">
        <f t="shared" si="1"/>
        <v>25.0515</v>
      </c>
      <c r="K84" s="17">
        <v>298.12</v>
      </c>
      <c r="L84" s="36"/>
      <c r="M84" s="45"/>
      <c r="N84" s="130">
        <f t="shared" si="4"/>
        <v>874.12</v>
      </c>
      <c r="O84" s="216">
        <v>4.74</v>
      </c>
    </row>
    <row r="85" spans="2:15" ht="12.75">
      <c r="B85" s="118">
        <v>40</v>
      </c>
      <c r="C85" s="18" t="s">
        <v>3</v>
      </c>
      <c r="D85" s="80">
        <v>132.93</v>
      </c>
      <c r="E85" s="36">
        <v>0.2</v>
      </c>
      <c r="F85" s="42">
        <f t="shared" si="2"/>
        <v>26.586000000000002</v>
      </c>
      <c r="G85" s="42">
        <v>1938</v>
      </c>
      <c r="H85" s="42">
        <v>2709</v>
      </c>
      <c r="I85" s="171">
        <f t="shared" si="5"/>
        <v>771</v>
      </c>
      <c r="J85" s="91">
        <f t="shared" si="1"/>
        <v>25.256700000000002</v>
      </c>
      <c r="K85" s="17">
        <v>537.6</v>
      </c>
      <c r="L85" s="36"/>
      <c r="M85" s="45"/>
      <c r="N85" s="130">
        <f t="shared" si="4"/>
        <v>1308.6</v>
      </c>
      <c r="O85" s="216">
        <v>6.25</v>
      </c>
    </row>
    <row r="86" spans="2:15" ht="12.75">
      <c r="B86" s="98">
        <v>41</v>
      </c>
      <c r="C86" s="3" t="s">
        <v>44</v>
      </c>
      <c r="D86" s="75">
        <v>130.15</v>
      </c>
      <c r="E86" s="36">
        <v>0.2</v>
      </c>
      <c r="F86" s="42">
        <f t="shared" si="2"/>
        <v>26.03</v>
      </c>
      <c r="G86" s="42">
        <v>1090</v>
      </c>
      <c r="H86" s="42">
        <v>1727</v>
      </c>
      <c r="I86" s="171">
        <f t="shared" si="5"/>
        <v>637</v>
      </c>
      <c r="J86" s="91">
        <f t="shared" si="1"/>
        <v>24.7285</v>
      </c>
      <c r="K86" s="17">
        <v>336.56</v>
      </c>
      <c r="L86" s="36"/>
      <c r="M86" s="45"/>
      <c r="N86" s="130">
        <f t="shared" si="4"/>
        <v>973.56</v>
      </c>
      <c r="O86" s="216">
        <v>5.72</v>
      </c>
    </row>
    <row r="87" spans="2:15" ht="12.75">
      <c r="B87" s="98">
        <v>42</v>
      </c>
      <c r="C87" s="3" t="s">
        <v>4</v>
      </c>
      <c r="D87" s="75">
        <v>142</v>
      </c>
      <c r="E87" s="36">
        <v>0.2</v>
      </c>
      <c r="F87" s="42">
        <f t="shared" si="2"/>
        <v>28.400000000000002</v>
      </c>
      <c r="G87" s="42">
        <v>1390</v>
      </c>
      <c r="H87" s="42">
        <v>2156</v>
      </c>
      <c r="I87" s="171">
        <f t="shared" si="5"/>
        <v>766</v>
      </c>
      <c r="J87" s="91">
        <f>D87*0.19</f>
        <v>26.98</v>
      </c>
      <c r="K87" s="17">
        <v>398.56</v>
      </c>
      <c r="L87" s="36"/>
      <c r="M87" s="45"/>
      <c r="N87" s="130">
        <f t="shared" si="4"/>
        <v>1164.56</v>
      </c>
      <c r="O87" s="216">
        <v>6.01</v>
      </c>
    </row>
    <row r="88" spans="2:15" ht="12.75">
      <c r="B88" s="98">
        <v>43</v>
      </c>
      <c r="C88" s="3" t="s">
        <v>40</v>
      </c>
      <c r="D88" s="75">
        <v>105.26</v>
      </c>
      <c r="E88" s="36">
        <v>0.2</v>
      </c>
      <c r="F88" s="42">
        <f t="shared" si="2"/>
        <v>21.052000000000003</v>
      </c>
      <c r="G88" s="42">
        <v>1557</v>
      </c>
      <c r="H88" s="42">
        <v>2182</v>
      </c>
      <c r="I88" s="171">
        <f t="shared" si="5"/>
        <v>625</v>
      </c>
      <c r="J88" s="91">
        <f>D88*0.19</f>
        <v>19.9994</v>
      </c>
      <c r="K88" s="17">
        <v>426.71</v>
      </c>
      <c r="L88" s="36"/>
      <c r="M88" s="45"/>
      <c r="N88" s="130">
        <f t="shared" si="4"/>
        <v>1051.71</v>
      </c>
      <c r="O88" s="216">
        <v>6.24</v>
      </c>
    </row>
    <row r="89" spans="2:15" ht="12.75">
      <c r="B89" s="98">
        <v>44</v>
      </c>
      <c r="C89" s="3" t="s">
        <v>42</v>
      </c>
      <c r="D89" s="75">
        <v>125.39</v>
      </c>
      <c r="E89" s="36">
        <v>0.2</v>
      </c>
      <c r="F89" s="42">
        <f t="shared" si="2"/>
        <v>25.078000000000003</v>
      </c>
      <c r="G89" s="42">
        <v>1409</v>
      </c>
      <c r="H89" s="42">
        <v>1937</v>
      </c>
      <c r="I89" s="171">
        <f t="shared" si="5"/>
        <v>528</v>
      </c>
      <c r="J89" s="91">
        <f>D89*0.19</f>
        <v>23.8241</v>
      </c>
      <c r="K89" s="17">
        <v>543.72</v>
      </c>
      <c r="L89" s="36"/>
      <c r="M89" s="45"/>
      <c r="N89" s="130">
        <f t="shared" si="4"/>
        <v>1071.72</v>
      </c>
      <c r="O89" s="216">
        <v>4.16</v>
      </c>
    </row>
    <row r="90" spans="2:15" ht="12.75">
      <c r="B90" s="98">
        <v>45</v>
      </c>
      <c r="C90" s="3" t="s">
        <v>39</v>
      </c>
      <c r="D90" s="75">
        <v>227.95</v>
      </c>
      <c r="E90" s="36">
        <v>0.2</v>
      </c>
      <c r="F90" s="42">
        <f t="shared" si="2"/>
        <v>45.59</v>
      </c>
      <c r="G90" s="42">
        <v>2320</v>
      </c>
      <c r="H90" s="42">
        <v>3678</v>
      </c>
      <c r="I90" s="171">
        <f t="shared" si="5"/>
        <v>1358</v>
      </c>
      <c r="J90" s="91">
        <f>D90*0.19</f>
        <v>43.3105</v>
      </c>
      <c r="K90" s="17">
        <v>619.25</v>
      </c>
      <c r="L90" s="36"/>
      <c r="M90" s="45"/>
      <c r="N90" s="130">
        <f t="shared" si="4"/>
        <v>1977.25</v>
      </c>
      <c r="O90" s="216">
        <v>6.59</v>
      </c>
    </row>
    <row r="91" spans="2:15" ht="12.75">
      <c r="B91" s="98">
        <v>46</v>
      </c>
      <c r="C91" s="3" t="s">
        <v>9</v>
      </c>
      <c r="D91" s="75">
        <v>155.87</v>
      </c>
      <c r="E91" s="36">
        <v>0.2</v>
      </c>
      <c r="F91" s="42">
        <f>D91*E91</f>
        <v>31.174000000000003</v>
      </c>
      <c r="G91" s="42">
        <v>1696</v>
      </c>
      <c r="H91" s="42">
        <v>2454</v>
      </c>
      <c r="I91" s="171">
        <f t="shared" si="5"/>
        <v>758</v>
      </c>
      <c r="J91" s="91">
        <f>D91*0.19</f>
        <v>29.6153</v>
      </c>
      <c r="K91" s="17">
        <v>615.5</v>
      </c>
      <c r="L91" s="36"/>
      <c r="M91" s="45"/>
      <c r="N91" s="130">
        <f t="shared" si="4"/>
        <v>1373.5</v>
      </c>
      <c r="O91" s="216">
        <v>4.98</v>
      </c>
    </row>
    <row r="92" spans="2:15" ht="12.75">
      <c r="B92" s="119"/>
      <c r="C92" s="53"/>
      <c r="D92" s="35"/>
      <c r="E92" s="38"/>
      <c r="F92" s="39"/>
      <c r="G92" s="39"/>
      <c r="H92" s="39"/>
      <c r="I92" s="101"/>
      <c r="J92" s="39"/>
      <c r="K92" s="39"/>
      <c r="L92" s="38"/>
      <c r="M92" s="39"/>
      <c r="N92" s="128"/>
      <c r="O92" s="215"/>
    </row>
    <row r="93" spans="2:15" ht="12.75" hidden="1">
      <c r="B93" s="119"/>
      <c r="C93" s="53"/>
      <c r="D93" s="35"/>
      <c r="E93" s="38"/>
      <c r="F93" s="39"/>
      <c r="G93" s="39"/>
      <c r="H93" s="39"/>
      <c r="I93" s="101"/>
      <c r="J93" s="39"/>
      <c r="K93" s="39"/>
      <c r="L93" s="38"/>
      <c r="M93" s="39"/>
      <c r="N93" s="128"/>
      <c r="O93" s="215"/>
    </row>
    <row r="94" spans="2:15" ht="12.75" hidden="1">
      <c r="B94" s="119"/>
      <c r="C94" s="53"/>
      <c r="D94" s="35"/>
      <c r="E94" s="38"/>
      <c r="F94" s="39"/>
      <c r="G94" s="39"/>
      <c r="H94" s="39"/>
      <c r="I94" s="101"/>
      <c r="J94" s="39"/>
      <c r="K94" s="39"/>
      <c r="L94" s="38"/>
      <c r="M94" s="39"/>
      <c r="N94" s="128"/>
      <c r="O94" s="215"/>
    </row>
    <row r="95" spans="2:15" ht="12.75" hidden="1">
      <c r="B95" s="119"/>
      <c r="C95" s="55"/>
      <c r="D95" s="35"/>
      <c r="E95" s="38"/>
      <c r="F95" s="39"/>
      <c r="G95" s="39"/>
      <c r="H95" s="39"/>
      <c r="I95" s="101"/>
      <c r="J95" s="39"/>
      <c r="K95" s="39"/>
      <c r="L95" s="38"/>
      <c r="M95" s="39"/>
      <c r="N95" s="138"/>
      <c r="O95" s="215"/>
    </row>
    <row r="96" spans="2:15" ht="12.75" hidden="1">
      <c r="B96" s="98">
        <v>46</v>
      </c>
      <c r="C96" s="3" t="s">
        <v>9</v>
      </c>
      <c r="D96" s="34"/>
      <c r="E96" s="36">
        <v>5.6</v>
      </c>
      <c r="F96" s="42">
        <f>D96*E96</f>
        <v>0</v>
      </c>
      <c r="G96" s="42"/>
      <c r="H96" s="42"/>
      <c r="I96" s="43"/>
      <c r="J96" s="42"/>
      <c r="K96" s="17"/>
      <c r="L96" s="36"/>
      <c r="M96" s="45"/>
      <c r="N96" s="128">
        <f>K96+F96</f>
        <v>0</v>
      </c>
      <c r="O96" s="215"/>
    </row>
    <row r="97" spans="2:15" ht="12.75" hidden="1">
      <c r="B97" s="98"/>
      <c r="C97" s="3"/>
      <c r="D97" s="34"/>
      <c r="E97" s="37"/>
      <c r="F97" s="42">
        <f t="shared" si="2"/>
        <v>0</v>
      </c>
      <c r="G97" s="42"/>
      <c r="H97" s="42"/>
      <c r="I97" s="43"/>
      <c r="J97" s="42"/>
      <c r="K97" s="17"/>
      <c r="L97" s="36"/>
      <c r="M97" s="45"/>
      <c r="N97" s="139"/>
      <c r="O97" s="215"/>
    </row>
    <row r="98" spans="2:15" ht="12.75" hidden="1">
      <c r="B98" s="98"/>
      <c r="C98" s="3"/>
      <c r="D98" s="34"/>
      <c r="E98" s="37"/>
      <c r="F98" s="42">
        <f t="shared" si="2"/>
        <v>0</v>
      </c>
      <c r="G98" s="42"/>
      <c r="H98" s="42"/>
      <c r="I98" s="43"/>
      <c r="J98" s="42"/>
      <c r="K98" s="17"/>
      <c r="L98" s="36"/>
      <c r="M98" s="45"/>
      <c r="N98" s="139"/>
      <c r="O98" s="215"/>
    </row>
    <row r="99" spans="2:15" ht="12.75" hidden="1">
      <c r="B99" s="98"/>
      <c r="C99" s="3"/>
      <c r="D99" s="34"/>
      <c r="E99" s="37"/>
      <c r="F99" s="42">
        <f t="shared" si="2"/>
        <v>0</v>
      </c>
      <c r="G99" s="42"/>
      <c r="H99" s="42"/>
      <c r="I99" s="43"/>
      <c r="J99" s="42"/>
      <c r="K99" s="17"/>
      <c r="L99" s="36"/>
      <c r="M99" s="45"/>
      <c r="N99" s="139"/>
      <c r="O99" s="215"/>
    </row>
    <row r="100" spans="2:15" ht="12.75" hidden="1">
      <c r="B100" s="98"/>
      <c r="C100" s="3"/>
      <c r="D100" s="34"/>
      <c r="E100" s="37"/>
      <c r="F100" s="42">
        <f t="shared" si="2"/>
        <v>0</v>
      </c>
      <c r="G100" s="42"/>
      <c r="H100" s="42"/>
      <c r="I100" s="43"/>
      <c r="J100" s="42"/>
      <c r="K100" s="17"/>
      <c r="L100" s="36"/>
      <c r="M100" s="45"/>
      <c r="N100" s="139"/>
      <c r="O100" s="215"/>
    </row>
    <row r="101" spans="2:15" ht="12.75" hidden="1">
      <c r="B101" s="98"/>
      <c r="C101" s="3"/>
      <c r="D101" s="34"/>
      <c r="E101" s="37"/>
      <c r="F101" s="42">
        <f t="shared" si="2"/>
        <v>0</v>
      </c>
      <c r="G101" s="42"/>
      <c r="H101" s="42"/>
      <c r="I101" s="43"/>
      <c r="J101" s="42"/>
      <c r="K101" s="17"/>
      <c r="L101" s="36"/>
      <c r="M101" s="45"/>
      <c r="N101" s="139"/>
      <c r="O101" s="215"/>
    </row>
    <row r="102" spans="2:15" ht="12.75" hidden="1">
      <c r="B102" s="98"/>
      <c r="C102" s="3"/>
      <c r="D102" s="34"/>
      <c r="E102" s="37"/>
      <c r="F102" s="42">
        <f t="shared" si="2"/>
        <v>0</v>
      </c>
      <c r="G102" s="42"/>
      <c r="H102" s="42"/>
      <c r="I102" s="43"/>
      <c r="J102" s="42"/>
      <c r="K102" s="17"/>
      <c r="L102" s="36"/>
      <c r="M102" s="45"/>
      <c r="N102" s="139"/>
      <c r="O102" s="215"/>
    </row>
    <row r="103" spans="2:15" ht="12.75" hidden="1">
      <c r="B103" s="98"/>
      <c r="C103" s="3"/>
      <c r="D103" s="34"/>
      <c r="E103" s="37"/>
      <c r="F103" s="42">
        <f t="shared" si="2"/>
        <v>0</v>
      </c>
      <c r="G103" s="42"/>
      <c r="H103" s="42"/>
      <c r="I103" s="43"/>
      <c r="J103" s="42"/>
      <c r="K103" s="17"/>
      <c r="L103" s="36"/>
      <c r="M103" s="45"/>
      <c r="N103" s="139"/>
      <c r="O103" s="215"/>
    </row>
    <row r="104" spans="2:15" ht="12.75" hidden="1">
      <c r="B104" s="98"/>
      <c r="C104" s="3"/>
      <c r="D104" s="34"/>
      <c r="E104" s="37"/>
      <c r="F104" s="42">
        <f t="shared" si="2"/>
        <v>0</v>
      </c>
      <c r="G104" s="42"/>
      <c r="H104" s="42"/>
      <c r="I104" s="43"/>
      <c r="J104" s="42"/>
      <c r="K104" s="17"/>
      <c r="L104" s="36"/>
      <c r="M104" s="45"/>
      <c r="N104" s="139"/>
      <c r="O104" s="215"/>
    </row>
    <row r="105" spans="2:15" ht="12.75" hidden="1">
      <c r="B105" s="98"/>
      <c r="C105" s="3"/>
      <c r="D105" s="34"/>
      <c r="E105" s="37"/>
      <c r="F105" s="42">
        <f t="shared" si="2"/>
        <v>0</v>
      </c>
      <c r="G105" s="42"/>
      <c r="H105" s="42"/>
      <c r="I105" s="43"/>
      <c r="J105" s="42"/>
      <c r="K105" s="17"/>
      <c r="L105" s="36"/>
      <c r="M105" s="45"/>
      <c r="N105" s="139"/>
      <c r="O105" s="215"/>
    </row>
    <row r="106" spans="2:15" ht="12.75" hidden="1">
      <c r="B106" s="98"/>
      <c r="C106" s="3"/>
      <c r="D106" s="34"/>
      <c r="E106" s="37"/>
      <c r="F106" s="42">
        <f>D106*E106</f>
        <v>0</v>
      </c>
      <c r="G106" s="42"/>
      <c r="H106" s="42"/>
      <c r="I106" s="43"/>
      <c r="J106" s="42"/>
      <c r="K106" s="17"/>
      <c r="L106" s="36"/>
      <c r="M106" s="45"/>
      <c r="N106" s="139"/>
      <c r="O106" s="215"/>
    </row>
    <row r="107" spans="2:15" ht="12.75" hidden="1">
      <c r="B107" s="98"/>
      <c r="C107" s="3"/>
      <c r="D107" s="34"/>
      <c r="E107" s="37"/>
      <c r="F107" s="42">
        <f>D107*E107</f>
        <v>0</v>
      </c>
      <c r="G107" s="42"/>
      <c r="H107" s="42"/>
      <c r="I107" s="43"/>
      <c r="J107" s="42"/>
      <c r="K107" s="17"/>
      <c r="L107" s="36"/>
      <c r="M107" s="45"/>
      <c r="N107" s="139"/>
      <c r="O107" s="215"/>
    </row>
    <row r="108" spans="2:15" ht="12.75" hidden="1">
      <c r="B108" s="98"/>
      <c r="C108" s="3"/>
      <c r="D108" s="34"/>
      <c r="E108" s="37"/>
      <c r="F108" s="42">
        <f>D108*E108</f>
        <v>0</v>
      </c>
      <c r="G108" s="42"/>
      <c r="H108" s="42"/>
      <c r="I108" s="43"/>
      <c r="J108" s="42"/>
      <c r="K108" s="17"/>
      <c r="L108" s="36"/>
      <c r="M108" s="45"/>
      <c r="N108" s="139"/>
      <c r="O108" s="215"/>
    </row>
    <row r="109" spans="2:15" ht="12.75" hidden="1">
      <c r="B109" s="98"/>
      <c r="C109" s="3"/>
      <c r="D109" s="34"/>
      <c r="E109" s="37"/>
      <c r="F109" s="42">
        <f>D109*E109</f>
        <v>0</v>
      </c>
      <c r="G109" s="42"/>
      <c r="H109" s="42"/>
      <c r="I109" s="43"/>
      <c r="J109" s="42"/>
      <c r="K109" s="17"/>
      <c r="L109" s="36"/>
      <c r="M109" s="45"/>
      <c r="N109" s="139"/>
      <c r="O109" s="215"/>
    </row>
    <row r="110" spans="2:15" ht="29.25" customHeight="1" thickBot="1">
      <c r="B110" s="120"/>
      <c r="C110" s="121" t="s">
        <v>45</v>
      </c>
      <c r="D110" s="122">
        <f>D18+D21+D24+D26+D29+D31+D34+D37+D40+D41+D42+D43+D44+D45+D46+D47+D48+D49+D50+D51+D55+D56+D57+D60+D63+D66+D69+D70+D71+D72+D74+D75+D76+D77+D80+D81+D82+D83+D84+D85+D86+D87+D88+D89+D90+D91</f>
        <v>6792.2300000000005</v>
      </c>
      <c r="E110" s="123"/>
      <c r="F110" s="124">
        <f>F91+F90+F89+F88+F87+F86+F85+F84+F83+F82+F81+F80+F77+F76+F75+F74+F72+F71+F70+F69+F66+F65+F60+F57+F56+F55+F51+F50+F49+F48+F47+F46+F45+F44+F43+F42+F41+F40+F39+F36+F33+F30+F29+F28+F25+F24+F23+F20</f>
        <v>570.236</v>
      </c>
      <c r="G110" s="124">
        <f>G18+G21+G24+G26+G29+G31+G34+G37+G40+G41+G42+G43+G44+G45+G46+G47+G48+G49+G50+G51+G55+G56+G57+G60+G63+G66+G69+G70+G71+G72+G73+G74+G75+G76+G77+G80+G81+G82+G83+G84+G85+G86+G87+G88+G89+G90+G91</f>
        <v>100463</v>
      </c>
      <c r="H110" s="124">
        <f>H18+H21+H24+H26+H29+H31+H34+H37+H40+H41+H42+H43+H44+H45+H46+H47+H48+H49+H50+H51+H55+H56+H57+H60+H63+H66+H69+H70+H71+H72+H73+H74+H75+H76+H77+H80+H81+H82+H83+H84+H85+H86+H87+H88+H89+H90+H91</f>
        <v>139361</v>
      </c>
      <c r="I110" s="124">
        <f>I18+I21+I24+I26+I29+I31+I34+I37+I40+I41+I42+I43+I44+I45+I46+I47+I48+I49+I50+I51+I55+I56+I57+I60+I63+I66+I69+I70+I71+I72+I73+I74+I75+I76+I77+I80+I81+I82+I83+I84+I85+I86+I87+I88+I89+I90+I91</f>
        <v>37847</v>
      </c>
      <c r="J110" s="125">
        <f>J20+J23+J24+J28+J29+J33+J36+J39+J40+J41+J42+J43+J44+J45+J46+J47+J48+J49+J50+J51+J55+J56+J59+J62+J65+J68+J69+J70+J71+J72+J73+J74+J75+J76+J79+J80+J81+J82+J83+J84+J85+J86+J87+J88+J89+J90+J91</f>
        <v>1290.5022999999999</v>
      </c>
      <c r="K110" s="125">
        <f>K20+K23+K24+K28+K29+K33+K36+K39+K40+K41+K42+K43+K44+K45+K46+K47+K48+K49+K50+K51+K55+K56+K59+K62+K65+K68+K69+K70+K71+K72+K73+K74+K75+K76+K79+K80+K81+K82+K83+K84+K85+K86+K87+K88+K89+K90+K91</f>
        <v>22046.190000000002</v>
      </c>
      <c r="L110" s="125">
        <f>L20+L23+L24+L28+L29+L33+L36+L39+L40+L41+L42+L43+L44+L45+L46+L47+L48+L49+L50+L51+L55+L56+L59+L62+L65+L68+L69+L70+L71+L72+L73+L74+L75+L76+L79+L80+L81+L82+L83+L84+L85+L86+L87+L88+L89+L90+L91</f>
        <v>0</v>
      </c>
      <c r="M110" s="125">
        <f>M20+M23+M24+M28+M29+M33+M36+M39+M40+M41+M42+M43+M44+M45+M46+M47+M48+M49+M50+M51+M55+M56+M59+M62+M65+M68+M69+M70+M71+M72+M73+M74+M75+M76+M79+M80+M81+M82+M83+M84+M85+M86+M87+M88+M89+M90+M91</f>
        <v>0</v>
      </c>
      <c r="N110" s="140">
        <f>N20+N23+N24+N28+N29+N33+N36+N39+N40+N41+N42+N43+N44+N45+N46+N47+N48+N49+N50+N51+N55+N56+N59+N62+N65+N68+N69+N70+N71+N72+N73+N74+N75+N76+N79+N80+N81+N82+N83+N84+N85+N86+N87+N88+N89+N90+N91</f>
        <v>59893.18999999998</v>
      </c>
      <c r="O110" s="215"/>
    </row>
    <row r="111" spans="2:14" ht="12.75" customHeight="1">
      <c r="B111" s="6"/>
      <c r="C111" s="56"/>
      <c r="D111" s="50"/>
      <c r="E111" s="51"/>
      <c r="F111" s="52"/>
      <c r="G111" s="52"/>
      <c r="H111" s="52"/>
      <c r="I111" s="102"/>
      <c r="J111" s="52"/>
      <c r="K111" s="52"/>
      <c r="L111" s="51"/>
      <c r="M111" s="52"/>
      <c r="N111" s="58"/>
    </row>
    <row r="112" spans="2:14" ht="12.75" customHeight="1">
      <c r="B112" s="6"/>
      <c r="C112" s="204"/>
      <c r="D112" s="204"/>
      <c r="E112" s="94"/>
      <c r="F112" s="94"/>
      <c r="G112" s="94"/>
      <c r="H112" s="94"/>
      <c r="I112" s="103"/>
      <c r="J112" s="94"/>
      <c r="K112" s="94"/>
      <c r="L112" s="94"/>
      <c r="M112" s="94"/>
      <c r="N112" s="94"/>
    </row>
    <row r="113" spans="2:14" ht="12.75" customHeight="1">
      <c r="B113" s="6"/>
      <c r="C113" s="19"/>
      <c r="D113" s="50"/>
      <c r="E113" s="51"/>
      <c r="F113" s="52"/>
      <c r="G113" s="52"/>
      <c r="H113" s="52"/>
      <c r="I113" s="102"/>
      <c r="J113" s="52"/>
      <c r="K113" s="52"/>
      <c r="L113" s="51"/>
      <c r="M113" s="52"/>
      <c r="N113" s="52"/>
    </row>
    <row r="114" spans="2:14" ht="12" customHeight="1">
      <c r="B114" s="6"/>
      <c r="C114" s="19"/>
      <c r="D114" s="50"/>
      <c r="E114" s="51"/>
      <c r="F114" s="52"/>
      <c r="G114" s="52"/>
      <c r="H114" s="52"/>
      <c r="I114" s="102"/>
      <c r="J114" s="52"/>
      <c r="K114" s="52"/>
      <c r="L114" s="51"/>
      <c r="M114" s="52"/>
      <c r="N114" s="52"/>
    </row>
    <row r="115" ht="12.75" customHeight="1" hidden="1">
      <c r="B115" s="6"/>
    </row>
    <row r="116" spans="2:14" ht="12.75" customHeight="1" hidden="1">
      <c r="B116" s="7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</row>
    <row r="117" spans="2:14" ht="12.75" customHeight="1" hidden="1">
      <c r="B117" s="7"/>
      <c r="C117" s="31"/>
      <c r="D117" s="31"/>
      <c r="E117" s="31"/>
      <c r="F117" s="31"/>
      <c r="G117" s="31"/>
      <c r="H117" s="31"/>
      <c r="I117" s="104"/>
      <c r="J117" s="31"/>
      <c r="K117" s="31"/>
      <c r="L117" s="31"/>
      <c r="M117" s="31"/>
      <c r="N117" s="31"/>
    </row>
    <row r="118" spans="2:14" ht="12.75" customHeight="1" hidden="1">
      <c r="B118" s="6"/>
      <c r="C118" s="31"/>
      <c r="D118" s="31"/>
      <c r="E118" s="31"/>
      <c r="F118" s="31"/>
      <c r="G118" s="31"/>
      <c r="H118" s="31"/>
      <c r="I118" s="104"/>
      <c r="J118" s="31"/>
      <c r="K118" s="31"/>
      <c r="L118" s="31"/>
      <c r="M118" s="31"/>
      <c r="N118" s="31"/>
    </row>
    <row r="119" spans="2:14" ht="12.75" customHeight="1" hidden="1">
      <c r="B119" s="6"/>
      <c r="C119" s="31"/>
      <c r="D119" s="31"/>
      <c r="E119" s="31"/>
      <c r="F119" s="31"/>
      <c r="G119" s="31"/>
      <c r="H119" s="31"/>
      <c r="I119" s="104"/>
      <c r="J119" s="31"/>
      <c r="K119" s="31"/>
      <c r="L119" s="31"/>
      <c r="M119" s="31"/>
      <c r="N119" s="31"/>
    </row>
    <row r="120" spans="2:14" ht="12.75" customHeight="1">
      <c r="B120" s="6"/>
      <c r="C120" s="161" t="s">
        <v>64</v>
      </c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</row>
    <row r="121" spans="2:14" ht="12.75" customHeight="1">
      <c r="B121" s="6"/>
      <c r="C121" s="19"/>
      <c r="D121" s="50"/>
      <c r="E121" s="51"/>
      <c r="F121" s="52"/>
      <c r="G121" s="52"/>
      <c r="H121" s="52"/>
      <c r="I121" s="102"/>
      <c r="J121" s="52"/>
      <c r="K121" s="52"/>
      <c r="L121" s="51"/>
      <c r="M121" s="52"/>
      <c r="N121" s="52"/>
    </row>
    <row r="122" spans="2:14" ht="12.75" customHeight="1">
      <c r="B122" s="6"/>
      <c r="C122" s="19"/>
      <c r="D122" s="50"/>
      <c r="E122" s="51"/>
      <c r="F122" s="52"/>
      <c r="G122" s="52"/>
      <c r="H122" s="52"/>
      <c r="I122" s="102"/>
      <c r="J122" s="52"/>
      <c r="K122" s="52"/>
      <c r="L122" s="51"/>
      <c r="M122" s="52"/>
      <c r="N122" s="52"/>
    </row>
    <row r="123" ht="12.75" customHeight="1"/>
    <row r="124" spans="3:14" ht="12.75" customHeight="1">
      <c r="C124" s="31"/>
      <c r="D124" s="31"/>
      <c r="E124" s="31"/>
      <c r="F124" s="31"/>
      <c r="G124" s="31"/>
      <c r="H124" s="31"/>
      <c r="I124" s="104"/>
      <c r="J124" s="31"/>
      <c r="K124" s="31"/>
      <c r="L124" s="31"/>
      <c r="M124" s="31"/>
      <c r="N124" s="31"/>
    </row>
    <row r="125" spans="3:14" ht="12.75" customHeight="1">
      <c r="C125" s="31"/>
      <c r="D125" s="31"/>
      <c r="E125" s="31"/>
      <c r="F125" s="31"/>
      <c r="G125" s="31"/>
      <c r="H125" s="31"/>
      <c r="I125" s="104"/>
      <c r="J125" s="31"/>
      <c r="K125" s="31"/>
      <c r="L125" s="31"/>
      <c r="M125" s="31"/>
      <c r="N125" s="31"/>
    </row>
    <row r="126" spans="3:14" ht="12.75" customHeight="1">
      <c r="C126" s="31"/>
      <c r="D126" s="31"/>
      <c r="E126" s="31"/>
      <c r="F126" s="31"/>
      <c r="G126" s="31"/>
      <c r="H126" s="31"/>
      <c r="I126" s="104"/>
      <c r="J126" s="31"/>
      <c r="K126" s="31"/>
      <c r="L126" s="31"/>
      <c r="M126" s="31"/>
      <c r="N126" s="31"/>
    </row>
    <row r="127" spans="3:14" ht="12.75" customHeight="1">
      <c r="C127" s="31"/>
      <c r="D127" s="31"/>
      <c r="E127" s="31"/>
      <c r="F127" s="31"/>
      <c r="G127" s="31"/>
      <c r="H127" s="31"/>
      <c r="I127" s="104"/>
      <c r="J127" s="31"/>
      <c r="K127" s="31"/>
      <c r="L127" s="31"/>
      <c r="M127" s="31"/>
      <c r="N127" s="31"/>
    </row>
    <row r="128" spans="3:14" ht="12.75" customHeight="1">
      <c r="C128" s="31"/>
      <c r="D128" s="31"/>
      <c r="E128" s="31"/>
      <c r="F128" s="31"/>
      <c r="G128" s="31"/>
      <c r="H128" s="31"/>
      <c r="I128" s="104"/>
      <c r="J128" s="31"/>
      <c r="K128" s="31"/>
      <c r="L128" s="31"/>
      <c r="M128" s="31"/>
      <c r="N128" s="31"/>
    </row>
    <row r="129" spans="2:5" ht="14.25">
      <c r="B129" s="14"/>
      <c r="C129" s="14"/>
      <c r="D129" s="14"/>
      <c r="E129" s="14"/>
    </row>
    <row r="130" spans="2:5" ht="12.75">
      <c r="B130" s="15"/>
      <c r="C130" s="15"/>
      <c r="D130" s="15"/>
      <c r="E130" s="15"/>
    </row>
    <row r="131" spans="2:5" ht="12.75">
      <c r="B131" s="15"/>
      <c r="C131" s="15"/>
      <c r="D131" s="15"/>
      <c r="E131" s="15"/>
    </row>
    <row r="132" spans="2:5" ht="12.75">
      <c r="B132" s="15"/>
      <c r="C132" s="4"/>
      <c r="D132" s="4"/>
      <c r="E132" s="15"/>
    </row>
    <row r="133" spans="2:5" ht="12.75">
      <c r="B133" s="15"/>
      <c r="C133" s="15"/>
      <c r="D133" s="15"/>
      <c r="E133" s="15"/>
    </row>
    <row r="134" spans="2:5" ht="14.25">
      <c r="B134" s="14"/>
      <c r="C134" s="14"/>
      <c r="D134" s="14"/>
      <c r="E134" s="14"/>
    </row>
    <row r="135" spans="2:5" ht="12.75">
      <c r="B135" s="15"/>
      <c r="C135" s="15"/>
      <c r="D135" s="15"/>
      <c r="E135" s="15"/>
    </row>
    <row r="136" spans="2:5" ht="12.75">
      <c r="B136" s="5"/>
      <c r="C136" s="5"/>
      <c r="D136" s="5"/>
      <c r="E136" s="5"/>
    </row>
    <row r="137" spans="2:5" ht="12.75">
      <c r="B137" s="15"/>
      <c r="C137" s="4"/>
      <c r="D137" s="4"/>
      <c r="E137" s="15"/>
    </row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232" spans="1:5" ht="15.75">
      <c r="A232" s="9"/>
      <c r="B232" s="9"/>
      <c r="C232" s="9"/>
      <c r="D232" s="9"/>
      <c r="E232" s="9"/>
    </row>
    <row r="233" spans="1:5" ht="12.75">
      <c r="A233" s="15"/>
      <c r="B233" s="15"/>
      <c r="C233" s="15"/>
      <c r="D233" s="15"/>
      <c r="E233" s="15"/>
    </row>
    <row r="234" spans="1:5" ht="20.25">
      <c r="A234" s="10"/>
      <c r="B234" s="10"/>
      <c r="C234" s="10"/>
      <c r="D234" s="10"/>
      <c r="E234" s="10"/>
    </row>
    <row r="235" spans="1:5" ht="12.75">
      <c r="A235" s="15"/>
      <c r="B235" s="15"/>
      <c r="C235" s="15"/>
      <c r="D235" s="15"/>
      <c r="E235" s="15"/>
    </row>
    <row r="236" spans="1:5" ht="15">
      <c r="A236" s="11"/>
      <c r="B236" s="11"/>
      <c r="C236" s="11"/>
      <c r="D236" s="11"/>
      <c r="E236" s="11"/>
    </row>
    <row r="237" spans="1:5" ht="14.25">
      <c r="A237" s="12"/>
      <c r="B237" s="12"/>
      <c r="C237" s="12"/>
      <c r="D237" s="12"/>
      <c r="E237" s="12"/>
    </row>
    <row r="238" spans="1:5" ht="14.25">
      <c r="A238" s="13"/>
      <c r="B238" s="15"/>
      <c r="C238" s="15"/>
      <c r="D238" s="15"/>
      <c r="E238" s="15"/>
    </row>
    <row r="239" spans="1:5" ht="12.75">
      <c r="A239" s="6"/>
      <c r="B239" s="6"/>
      <c r="C239" s="6"/>
      <c r="D239" s="6"/>
      <c r="E239" s="6"/>
    </row>
    <row r="240" spans="1:5" ht="14.25">
      <c r="A240" s="12"/>
      <c r="B240" s="12"/>
      <c r="C240" s="12"/>
      <c r="D240" s="12"/>
      <c r="E240" s="12"/>
    </row>
    <row r="241" spans="1:5" ht="14.25">
      <c r="A241" s="12"/>
      <c r="B241" s="12"/>
      <c r="C241" s="12"/>
      <c r="D241" s="12"/>
      <c r="E241" s="12"/>
    </row>
    <row r="242" spans="1:5" ht="14.25">
      <c r="A242" s="12"/>
      <c r="B242" s="12"/>
      <c r="C242" s="12"/>
      <c r="D242" s="12"/>
      <c r="E242" s="12"/>
    </row>
    <row r="243" spans="1:5" ht="14.25">
      <c r="A243" s="12"/>
      <c r="B243" s="12"/>
      <c r="C243" s="12"/>
      <c r="D243" s="12"/>
      <c r="E243" s="12"/>
    </row>
    <row r="244" spans="1:5" ht="14.25">
      <c r="A244" s="12"/>
      <c r="B244" s="12"/>
      <c r="C244" s="12"/>
      <c r="D244" s="12"/>
      <c r="E244" s="12"/>
    </row>
    <row r="245" spans="1:5" ht="14.25">
      <c r="A245" s="12"/>
      <c r="B245" s="12"/>
      <c r="C245" s="12"/>
      <c r="D245" s="12"/>
      <c r="E245" s="12"/>
    </row>
    <row r="246" spans="1:5" ht="12.75">
      <c r="A246" s="15"/>
      <c r="B246" s="15"/>
      <c r="C246" s="15"/>
      <c r="D246" s="15"/>
      <c r="E246" s="15"/>
    </row>
    <row r="247" spans="1:5" ht="14.25">
      <c r="A247" s="15"/>
      <c r="B247" s="16"/>
      <c r="C247" s="16"/>
      <c r="D247" s="16"/>
      <c r="E247" s="16"/>
    </row>
    <row r="248" spans="1:5" ht="12.75">
      <c r="A248" s="15"/>
      <c r="B248" s="7"/>
      <c r="C248" s="8"/>
      <c r="D248" s="7"/>
      <c r="E248" s="7"/>
    </row>
    <row r="249" spans="1:5" ht="12.75" hidden="1">
      <c r="A249" s="15"/>
      <c r="B249" s="7"/>
      <c r="C249" s="8"/>
      <c r="D249" s="7"/>
      <c r="E249" s="7"/>
    </row>
    <row r="250" spans="1:5" ht="12.75" hidden="1">
      <c r="A250" s="15"/>
      <c r="B250" s="7"/>
      <c r="C250" s="8"/>
      <c r="D250" s="7"/>
      <c r="E250" s="7"/>
    </row>
    <row r="251" spans="1:5" ht="12.75" hidden="1">
      <c r="A251" s="15"/>
      <c r="B251" s="7"/>
      <c r="C251" s="8"/>
      <c r="D251" s="7"/>
      <c r="E251" s="7"/>
    </row>
    <row r="252" spans="1:5" ht="12.75" hidden="1">
      <c r="A252" s="15"/>
      <c r="B252" s="7"/>
      <c r="C252" s="8"/>
      <c r="D252" s="7"/>
      <c r="E252" s="7"/>
    </row>
    <row r="253" spans="1:5" ht="12.75" hidden="1">
      <c r="A253" s="15"/>
      <c r="B253" s="7"/>
      <c r="C253" s="8"/>
      <c r="D253" s="7"/>
      <c r="E253" s="7"/>
    </row>
    <row r="254" spans="1:5" ht="12.75" hidden="1">
      <c r="A254" s="15"/>
      <c r="B254" s="7"/>
      <c r="C254" s="8"/>
      <c r="D254" s="7"/>
      <c r="E254" s="7"/>
    </row>
    <row r="255" spans="1:5" ht="12.75" hidden="1">
      <c r="A255" s="15"/>
      <c r="B255" s="7"/>
      <c r="C255" s="8"/>
      <c r="D255" s="7"/>
      <c r="E255" s="7"/>
    </row>
    <row r="256" spans="1:5" ht="12.75" hidden="1">
      <c r="A256" s="15"/>
      <c r="B256" s="7"/>
      <c r="C256" s="8"/>
      <c r="D256" s="7"/>
      <c r="E256" s="7"/>
    </row>
    <row r="257" spans="1:5" ht="12.75" hidden="1">
      <c r="A257" s="15"/>
      <c r="B257" s="7"/>
      <c r="C257" s="8"/>
      <c r="D257" s="7"/>
      <c r="E257" s="7"/>
    </row>
    <row r="258" spans="1:5" ht="12.75" hidden="1">
      <c r="A258" s="15"/>
      <c r="B258" s="7"/>
      <c r="C258" s="8"/>
      <c r="D258" s="7"/>
      <c r="E258" s="7"/>
    </row>
    <row r="259" spans="1:5" ht="12.75" hidden="1">
      <c r="A259" s="15"/>
      <c r="B259" s="7"/>
      <c r="C259" s="8"/>
      <c r="D259" s="7"/>
      <c r="E259" s="7"/>
    </row>
    <row r="260" spans="1:5" ht="12.75" hidden="1">
      <c r="A260" s="15"/>
      <c r="B260" s="7"/>
      <c r="C260" s="8"/>
      <c r="D260" s="7"/>
      <c r="E260" s="7"/>
    </row>
    <row r="261" spans="1:5" ht="12.75" hidden="1">
      <c r="A261" s="15"/>
      <c r="B261" s="7"/>
      <c r="C261" s="8"/>
      <c r="D261" s="7"/>
      <c r="E261" s="7"/>
    </row>
    <row r="262" spans="1:5" ht="12.75" hidden="1">
      <c r="A262" s="15"/>
      <c r="B262" s="7"/>
      <c r="C262" s="8"/>
      <c r="D262" s="7"/>
      <c r="E262" s="7"/>
    </row>
    <row r="263" spans="1:5" ht="12.75" hidden="1">
      <c r="A263" s="15"/>
      <c r="B263" s="7"/>
      <c r="C263" s="8"/>
      <c r="D263" s="7"/>
      <c r="E263" s="7"/>
    </row>
    <row r="264" spans="1:5" ht="12.75" hidden="1">
      <c r="A264" s="15"/>
      <c r="B264" s="7"/>
      <c r="C264" s="8"/>
      <c r="D264" s="7"/>
      <c r="E264" s="7"/>
    </row>
    <row r="265" spans="1:5" ht="12.75" hidden="1">
      <c r="A265" s="15"/>
      <c r="B265" s="7"/>
      <c r="C265" s="8"/>
      <c r="D265" s="7"/>
      <c r="E265" s="7"/>
    </row>
    <row r="266" spans="1:5" ht="12.75" hidden="1">
      <c r="A266" s="15"/>
      <c r="B266" s="7"/>
      <c r="C266" s="8"/>
      <c r="D266" s="7"/>
      <c r="E266" s="7"/>
    </row>
    <row r="267" spans="1:5" ht="12.75" hidden="1">
      <c r="A267" s="15"/>
      <c r="B267" s="7"/>
      <c r="C267" s="8"/>
      <c r="D267" s="7"/>
      <c r="E267" s="7"/>
    </row>
    <row r="268" spans="1:5" ht="12.75" hidden="1">
      <c r="A268" s="15"/>
      <c r="B268" s="7"/>
      <c r="C268" s="8"/>
      <c r="D268" s="7"/>
      <c r="E268" s="7"/>
    </row>
    <row r="269" spans="1:5" ht="12.75" hidden="1">
      <c r="A269" s="15"/>
      <c r="B269" s="7"/>
      <c r="C269" s="8"/>
      <c r="D269" s="7"/>
      <c r="E269" s="7"/>
    </row>
    <row r="270" spans="1:5" ht="12.75" hidden="1">
      <c r="A270" s="15"/>
      <c r="B270" s="7"/>
      <c r="C270" s="8"/>
      <c r="D270" s="7"/>
      <c r="E270" s="7"/>
    </row>
    <row r="271" spans="1:5" ht="12.75" hidden="1">
      <c r="A271" s="15"/>
      <c r="B271" s="7"/>
      <c r="C271" s="8"/>
      <c r="D271" s="7"/>
      <c r="E271" s="7"/>
    </row>
    <row r="272" spans="1:5" ht="12.75" hidden="1">
      <c r="A272" s="15"/>
      <c r="B272" s="7"/>
      <c r="C272" s="8"/>
      <c r="D272" s="7"/>
      <c r="E272" s="7"/>
    </row>
    <row r="273" spans="1:5" ht="12.75" hidden="1">
      <c r="A273" s="15"/>
      <c r="B273" s="7"/>
      <c r="C273" s="8"/>
      <c r="D273" s="7"/>
      <c r="E273" s="7"/>
    </row>
    <row r="274" spans="1:5" ht="12.75" hidden="1">
      <c r="A274" s="15"/>
      <c r="B274" s="7"/>
      <c r="C274" s="8"/>
      <c r="D274" s="7"/>
      <c r="E274" s="7"/>
    </row>
    <row r="275" spans="1:5" ht="12.75" hidden="1">
      <c r="A275" s="15"/>
      <c r="B275" s="7"/>
      <c r="C275" s="8"/>
      <c r="D275" s="7"/>
      <c r="E275" s="7"/>
    </row>
    <row r="276" spans="1:5" ht="12.75" hidden="1">
      <c r="A276" s="15"/>
      <c r="B276" s="7"/>
      <c r="C276" s="8"/>
      <c r="D276" s="7"/>
      <c r="E276" s="7"/>
    </row>
    <row r="277" spans="1:5" ht="12.75" hidden="1">
      <c r="A277" s="15"/>
      <c r="B277" s="7"/>
      <c r="C277" s="8"/>
      <c r="D277" s="7"/>
      <c r="E277" s="7"/>
    </row>
    <row r="278" spans="1:5" ht="12.75" hidden="1">
      <c r="A278" s="15"/>
      <c r="B278" s="7"/>
      <c r="C278" s="8"/>
      <c r="D278" s="7"/>
      <c r="E278" s="7"/>
    </row>
    <row r="279" spans="1:5" ht="12.75" hidden="1">
      <c r="A279" s="15"/>
      <c r="B279" s="7"/>
      <c r="C279" s="8"/>
      <c r="D279" s="7"/>
      <c r="E279" s="7"/>
    </row>
    <row r="280" spans="1:5" ht="12.75" hidden="1">
      <c r="A280" s="15"/>
      <c r="B280" s="7"/>
      <c r="C280" s="8"/>
      <c r="D280" s="7"/>
      <c r="E280" s="7"/>
    </row>
    <row r="281" spans="1:5" ht="12.75" hidden="1">
      <c r="A281" s="15"/>
      <c r="B281" s="7"/>
      <c r="C281" s="8"/>
      <c r="D281" s="7"/>
      <c r="E281" s="7"/>
    </row>
    <row r="282" spans="1:5" ht="12.75" hidden="1">
      <c r="A282" s="15"/>
      <c r="B282" s="7"/>
      <c r="C282" s="8"/>
      <c r="D282" s="7"/>
      <c r="E282" s="7"/>
    </row>
    <row r="283" spans="1:5" ht="12.75" hidden="1">
      <c r="A283" s="15"/>
      <c r="B283" s="7"/>
      <c r="C283" s="8"/>
      <c r="D283" s="7"/>
      <c r="E283" s="7"/>
    </row>
    <row r="284" spans="1:5" ht="12.75" hidden="1">
      <c r="A284" s="15"/>
      <c r="B284" s="7"/>
      <c r="C284" s="8"/>
      <c r="D284" s="7"/>
      <c r="E284" s="7"/>
    </row>
    <row r="285" spans="1:5" ht="12.75" hidden="1">
      <c r="A285" s="15"/>
      <c r="B285" s="7"/>
      <c r="C285" s="8"/>
      <c r="D285" s="7"/>
      <c r="E285" s="7"/>
    </row>
    <row r="286" spans="1:5" ht="12.75" hidden="1">
      <c r="A286" s="15"/>
      <c r="B286" s="7"/>
      <c r="C286" s="8"/>
      <c r="D286" s="7"/>
      <c r="E286" s="7"/>
    </row>
    <row r="287" spans="1:5" ht="12.75" hidden="1">
      <c r="A287" s="15"/>
      <c r="B287" s="7"/>
      <c r="C287" s="8"/>
      <c r="D287" s="7"/>
      <c r="E287" s="7"/>
    </row>
    <row r="288" spans="1:5" ht="12.75" hidden="1">
      <c r="A288" s="15"/>
      <c r="B288" s="7"/>
      <c r="C288" s="8"/>
      <c r="D288" s="7"/>
      <c r="E288" s="7"/>
    </row>
    <row r="289" spans="1:5" ht="12.75" hidden="1">
      <c r="A289" s="15"/>
      <c r="B289" s="7"/>
      <c r="C289" s="8"/>
      <c r="D289" s="7"/>
      <c r="E289" s="7"/>
    </row>
    <row r="290" spans="1:5" ht="12.75" hidden="1">
      <c r="A290" s="15"/>
      <c r="B290" s="7"/>
      <c r="C290" s="8"/>
      <c r="D290" s="7"/>
      <c r="E290" s="7"/>
    </row>
    <row r="291" spans="1:5" ht="12.75" hidden="1">
      <c r="A291" s="15"/>
      <c r="B291" s="7"/>
      <c r="C291" s="8"/>
      <c r="D291" s="7"/>
      <c r="E291" s="7"/>
    </row>
    <row r="292" spans="1:5" ht="12.75" hidden="1">
      <c r="A292" s="15"/>
      <c r="B292" s="7"/>
      <c r="C292" s="8"/>
      <c r="D292" s="7"/>
      <c r="E292" s="7"/>
    </row>
    <row r="293" spans="1:5" ht="12.75" hidden="1">
      <c r="A293" s="15"/>
      <c r="B293" s="7"/>
      <c r="C293" s="8"/>
      <c r="D293" s="7"/>
      <c r="E293" s="7"/>
    </row>
    <row r="294" spans="1:5" ht="12.75" hidden="1">
      <c r="A294" s="15"/>
      <c r="B294" s="7"/>
      <c r="C294" s="8"/>
      <c r="D294" s="7"/>
      <c r="E294" s="7"/>
    </row>
    <row r="295" spans="1:5" ht="12.75" hidden="1">
      <c r="A295" s="15"/>
      <c r="B295" s="7"/>
      <c r="C295" s="8"/>
      <c r="D295" s="7"/>
      <c r="E295" s="7"/>
    </row>
    <row r="296" spans="1:5" ht="12.75">
      <c r="A296" s="15"/>
      <c r="B296" s="7"/>
      <c r="C296" s="8"/>
      <c r="D296" s="7"/>
      <c r="E296" s="7"/>
    </row>
    <row r="297" spans="1:5" ht="12.75">
      <c r="A297" s="15"/>
      <c r="B297" s="7"/>
      <c r="C297" s="8"/>
      <c r="D297" s="7"/>
      <c r="E297" s="7"/>
    </row>
    <row r="298" spans="1:5" ht="12.75">
      <c r="A298" s="15"/>
      <c r="B298" s="6"/>
      <c r="C298" s="19"/>
      <c r="D298" s="19"/>
      <c r="E298" s="19"/>
    </row>
    <row r="299" spans="1:5" ht="12.75">
      <c r="A299" s="15"/>
      <c r="B299" s="15"/>
      <c r="C299" s="15"/>
      <c r="D299" s="15"/>
      <c r="E299" s="15"/>
    </row>
    <row r="300" spans="1:5" ht="12.75">
      <c r="A300" s="15"/>
      <c r="B300" s="15"/>
      <c r="C300" s="15"/>
      <c r="D300" s="15"/>
      <c r="E300" s="15"/>
    </row>
    <row r="301" spans="1:5" ht="12.75">
      <c r="A301" s="15"/>
      <c r="B301" s="15"/>
      <c r="C301" s="15"/>
      <c r="D301" s="15"/>
      <c r="E301" s="15"/>
    </row>
    <row r="302" spans="1:5" ht="12.75">
      <c r="A302" s="15"/>
      <c r="B302" s="15"/>
      <c r="C302" s="15"/>
      <c r="D302" s="15"/>
      <c r="E302" s="15"/>
    </row>
    <row r="303" spans="1:5" ht="12.75">
      <c r="A303" s="15"/>
      <c r="B303" s="15"/>
      <c r="C303" s="15"/>
      <c r="D303" s="15"/>
      <c r="E303" s="15"/>
    </row>
    <row r="304" spans="1:5" ht="12.75">
      <c r="A304" s="15"/>
      <c r="B304" s="15"/>
      <c r="C304" s="15"/>
      <c r="D304" s="15"/>
      <c r="E304" s="15"/>
    </row>
    <row r="305" spans="1:5" ht="12.75">
      <c r="A305" s="15"/>
      <c r="B305" s="15"/>
      <c r="C305" s="15"/>
      <c r="D305" s="15"/>
      <c r="E305" s="15"/>
    </row>
    <row r="306" spans="1:5" ht="14.25">
      <c r="A306" s="15"/>
      <c r="B306" s="14"/>
      <c r="C306" s="14"/>
      <c r="D306" s="14"/>
      <c r="E306" s="14"/>
    </row>
    <row r="307" spans="1:5" ht="12.75">
      <c r="A307" s="15"/>
      <c r="B307" s="15"/>
      <c r="C307" s="15"/>
      <c r="D307" s="15"/>
      <c r="E307" s="15"/>
    </row>
    <row r="308" spans="1:5" ht="12.75">
      <c r="A308" s="15"/>
      <c r="B308" s="15"/>
      <c r="C308" s="15"/>
      <c r="D308" s="15"/>
      <c r="E308" s="15"/>
    </row>
    <row r="309" spans="1:5" ht="12.75">
      <c r="A309" s="15"/>
      <c r="B309" s="15"/>
      <c r="C309" s="4"/>
      <c r="D309" s="4"/>
      <c r="E309" s="15"/>
    </row>
    <row r="310" spans="1:5" ht="12.75">
      <c r="A310" s="15"/>
      <c r="B310" s="15"/>
      <c r="C310" s="15"/>
      <c r="D310" s="15"/>
      <c r="E310" s="15"/>
    </row>
    <row r="311" spans="1:5" ht="14.25">
      <c r="A311" s="15"/>
      <c r="B311" s="14"/>
      <c r="C311" s="14"/>
      <c r="D311" s="14"/>
      <c r="E311" s="14"/>
    </row>
    <row r="312" spans="1:5" ht="12.75">
      <c r="A312" s="15"/>
      <c r="B312" s="15"/>
      <c r="C312" s="15"/>
      <c r="D312" s="15"/>
      <c r="E312" s="15"/>
    </row>
    <row r="313" spans="1:5" ht="12.75">
      <c r="A313" s="15"/>
      <c r="B313" s="5"/>
      <c r="C313" s="5"/>
      <c r="D313" s="5"/>
      <c r="E313" s="5"/>
    </row>
    <row r="314" spans="1:5" ht="12.75">
      <c r="A314" s="15"/>
      <c r="B314" s="15"/>
      <c r="C314" s="4"/>
      <c r="D314" s="4"/>
      <c r="E314" s="15"/>
    </row>
    <row r="315" spans="1:5" ht="12.75">
      <c r="A315" s="15"/>
      <c r="B315" s="15"/>
      <c r="C315" s="15"/>
      <c r="D315" s="15"/>
      <c r="E315" s="15"/>
    </row>
    <row r="316" spans="1:5" ht="12.75">
      <c r="A316" s="15"/>
      <c r="B316" s="15"/>
      <c r="C316" s="15"/>
      <c r="D316" s="15"/>
      <c r="E316" s="15"/>
    </row>
    <row r="317" spans="1:5" ht="12.75">
      <c r="A317" s="15"/>
      <c r="B317" s="15"/>
      <c r="C317" s="15"/>
      <c r="D317" s="15"/>
      <c r="E317" s="15"/>
    </row>
    <row r="318" spans="1:5" ht="12.75" customHeight="1">
      <c r="A318" s="9"/>
      <c r="B318" s="9"/>
      <c r="C318" s="9"/>
      <c r="D318" s="9"/>
      <c r="E318" s="9"/>
    </row>
    <row r="319" spans="1:5" ht="12.75" customHeight="1">
      <c r="A319" s="15"/>
      <c r="B319" s="15"/>
      <c r="C319" s="15"/>
      <c r="D319" s="15"/>
      <c r="E319" s="15"/>
    </row>
    <row r="320" spans="1:5" ht="12.75" customHeight="1">
      <c r="A320" s="10"/>
      <c r="B320" s="10"/>
      <c r="C320" s="10"/>
      <c r="D320" s="10"/>
      <c r="E320" s="10"/>
    </row>
    <row r="321" spans="1:5" ht="12.75" customHeight="1">
      <c r="A321" s="15"/>
      <c r="B321" s="15"/>
      <c r="C321" s="15"/>
      <c r="D321" s="15"/>
      <c r="E321" s="15"/>
    </row>
    <row r="322" spans="1:5" ht="12.75" customHeight="1">
      <c r="A322" s="11"/>
      <c r="B322" s="11"/>
      <c r="C322" s="11"/>
      <c r="D322" s="11"/>
      <c r="E322" s="11"/>
    </row>
    <row r="323" spans="1:5" ht="12.75" customHeight="1">
      <c r="A323" s="12"/>
      <c r="B323" s="12"/>
      <c r="C323" s="12"/>
      <c r="D323" s="12"/>
      <c r="E323" s="12"/>
    </row>
    <row r="324" spans="1:5" ht="12.75" customHeight="1">
      <c r="A324" s="13"/>
      <c r="B324" s="15"/>
      <c r="C324" s="15"/>
      <c r="D324" s="15"/>
      <c r="E324" s="15"/>
    </row>
    <row r="325" spans="1:5" ht="12.75" customHeight="1">
      <c r="A325" s="6"/>
      <c r="B325" s="6"/>
      <c r="C325" s="6"/>
      <c r="D325" s="6"/>
      <c r="E325" s="6"/>
    </row>
    <row r="326" spans="1:5" ht="12.75" customHeight="1">
      <c r="A326" s="12"/>
      <c r="B326" s="12"/>
      <c r="C326" s="12"/>
      <c r="D326" s="12"/>
      <c r="E326" s="12"/>
    </row>
    <row r="327" spans="1:5" ht="12.75" customHeight="1">
      <c r="A327" s="12"/>
      <c r="B327" s="12"/>
      <c r="C327" s="12"/>
      <c r="D327" s="12"/>
      <c r="E327" s="12"/>
    </row>
    <row r="328" spans="1:5" ht="12.75" customHeight="1">
      <c r="A328" s="12"/>
      <c r="B328" s="12"/>
      <c r="C328" s="12"/>
      <c r="D328" s="12"/>
      <c r="E328" s="12"/>
    </row>
    <row r="329" spans="1:5" ht="12.75" customHeight="1">
      <c r="A329" s="12"/>
      <c r="B329" s="12"/>
      <c r="C329" s="12"/>
      <c r="D329" s="12"/>
      <c r="E329" s="12"/>
    </row>
    <row r="330" spans="1:5" ht="12.75" customHeight="1">
      <c r="A330" s="12"/>
      <c r="B330" s="12"/>
      <c r="C330" s="12"/>
      <c r="D330" s="12"/>
      <c r="E330" s="12"/>
    </row>
    <row r="331" spans="1:5" ht="12.75" customHeight="1">
      <c r="A331" s="12"/>
      <c r="B331" s="12"/>
      <c r="C331" s="12"/>
      <c r="D331" s="12"/>
      <c r="E331" s="12"/>
    </row>
    <row r="332" spans="1:5" ht="12.75" customHeight="1">
      <c r="A332" s="15"/>
      <c r="B332" s="15"/>
      <c r="C332" s="15"/>
      <c r="D332" s="15"/>
      <c r="E332" s="15"/>
    </row>
    <row r="333" spans="1:5" ht="12.75" customHeight="1">
      <c r="A333" s="15"/>
      <c r="B333" s="16"/>
      <c r="C333" s="16"/>
      <c r="D333" s="16"/>
      <c r="E333" s="16"/>
    </row>
    <row r="334" spans="1:5" ht="12.75" customHeight="1">
      <c r="A334" s="15"/>
      <c r="B334" s="7"/>
      <c r="C334" s="8"/>
      <c r="D334" s="7"/>
      <c r="E334" s="7"/>
    </row>
    <row r="335" spans="1:5" ht="12.75" customHeight="1">
      <c r="A335" s="15"/>
      <c r="B335" s="7"/>
      <c r="C335" s="8"/>
      <c r="D335" s="7"/>
      <c r="E335" s="7"/>
    </row>
    <row r="336" spans="1:5" ht="12.75" customHeight="1">
      <c r="A336" s="15"/>
      <c r="B336" s="7"/>
      <c r="C336" s="8"/>
      <c r="D336" s="7"/>
      <c r="E336" s="7"/>
    </row>
    <row r="337" spans="1:5" ht="12.75" customHeight="1">
      <c r="A337" s="15"/>
      <c r="B337" s="7"/>
      <c r="C337" s="8"/>
      <c r="D337" s="7"/>
      <c r="E337" s="7"/>
    </row>
    <row r="338" spans="1:5" ht="12.75" customHeight="1">
      <c r="A338" s="15"/>
      <c r="B338" s="7"/>
      <c r="C338" s="8"/>
      <c r="D338" s="7"/>
      <c r="E338" s="7"/>
    </row>
    <row r="339" spans="1:5" ht="12.75" customHeight="1">
      <c r="A339" s="15"/>
      <c r="B339" s="7"/>
      <c r="C339" s="8"/>
      <c r="D339" s="7"/>
      <c r="E339" s="7"/>
    </row>
    <row r="340" spans="1:5" ht="12.75" customHeight="1">
      <c r="A340" s="15"/>
      <c r="B340" s="7"/>
      <c r="C340" s="8"/>
      <c r="D340" s="7"/>
      <c r="E340" s="7"/>
    </row>
    <row r="341" spans="1:5" ht="20.25" customHeight="1">
      <c r="A341" s="9"/>
      <c r="B341" s="9"/>
      <c r="C341" s="9"/>
      <c r="D341" s="9"/>
      <c r="E341" s="9"/>
    </row>
    <row r="342" spans="1:5" ht="12.75" customHeight="1">
      <c r="A342" s="15"/>
      <c r="B342" s="15"/>
      <c r="C342" s="15"/>
      <c r="D342" s="15"/>
      <c r="E342" s="15"/>
    </row>
    <row r="343" spans="1:5" ht="24" customHeight="1">
      <c r="A343" s="10"/>
      <c r="B343" s="10"/>
      <c r="C343" s="10"/>
      <c r="D343" s="10"/>
      <c r="E343" s="10"/>
    </row>
    <row r="344" spans="1:5" ht="12.75" customHeight="1">
      <c r="A344" s="15"/>
      <c r="B344" s="15"/>
      <c r="C344" s="15"/>
      <c r="D344" s="15"/>
      <c r="E344" s="15"/>
    </row>
    <row r="345" spans="1:5" ht="18.75" customHeight="1">
      <c r="A345" s="11"/>
      <c r="B345" s="11"/>
      <c r="C345" s="11"/>
      <c r="D345" s="11"/>
      <c r="E345" s="11"/>
    </row>
    <row r="346" spans="1:5" ht="18.75" customHeight="1">
      <c r="A346" s="12"/>
      <c r="B346" s="12"/>
      <c r="C346" s="12"/>
      <c r="D346" s="12"/>
      <c r="E346" s="12"/>
    </row>
    <row r="347" spans="1:5" ht="18.75" customHeight="1">
      <c r="A347" s="13"/>
      <c r="B347" s="15"/>
      <c r="C347" s="15"/>
      <c r="D347" s="15"/>
      <c r="E347" s="15"/>
    </row>
    <row r="348" spans="1:5" ht="18.75" customHeight="1">
      <c r="A348" s="6"/>
      <c r="B348" s="6"/>
      <c r="C348" s="6"/>
      <c r="D348" s="6"/>
      <c r="E348" s="6"/>
    </row>
    <row r="349" spans="1:5" ht="18.75" customHeight="1">
      <c r="A349" s="12"/>
      <c r="B349" s="12"/>
      <c r="C349" s="12"/>
      <c r="D349" s="12"/>
      <c r="E349" s="12"/>
    </row>
    <row r="350" spans="1:5" ht="18.75" customHeight="1">
      <c r="A350" s="12"/>
      <c r="B350" s="12"/>
      <c r="C350" s="12"/>
      <c r="D350" s="12"/>
      <c r="E350" s="12"/>
    </row>
    <row r="351" spans="1:5" ht="18.75" customHeight="1">
      <c r="A351" s="12"/>
      <c r="B351" s="12"/>
      <c r="C351" s="12"/>
      <c r="D351" s="12"/>
      <c r="E351" s="12"/>
    </row>
    <row r="352" spans="1:5" ht="18.75" customHeight="1">
      <c r="A352" s="12"/>
      <c r="B352" s="12"/>
      <c r="C352" s="12"/>
      <c r="D352" s="12"/>
      <c r="E352" s="12"/>
    </row>
    <row r="353" spans="1:5" ht="18.75" customHeight="1">
      <c r="A353" s="12"/>
      <c r="B353" s="12"/>
      <c r="C353" s="12"/>
      <c r="D353" s="12"/>
      <c r="E353" s="12"/>
    </row>
    <row r="354" spans="1:5" ht="18.75" customHeight="1">
      <c r="A354" s="12"/>
      <c r="B354" s="12"/>
      <c r="C354" s="12"/>
      <c r="D354" s="12"/>
      <c r="E354" s="12"/>
    </row>
    <row r="355" spans="1:5" ht="18.75" customHeight="1">
      <c r="A355" s="15"/>
      <c r="B355" s="15"/>
      <c r="C355" s="15"/>
      <c r="D355" s="15"/>
      <c r="E355" s="15"/>
    </row>
    <row r="356" spans="1:5" ht="12.75" customHeight="1">
      <c r="A356" s="15"/>
      <c r="B356" s="16"/>
      <c r="C356" s="16"/>
      <c r="D356" s="16"/>
      <c r="E356" s="16"/>
    </row>
    <row r="357" spans="1:5" ht="12.75" customHeight="1">
      <c r="A357" s="15"/>
      <c r="B357" s="7"/>
      <c r="C357" s="8"/>
      <c r="D357" s="21"/>
      <c r="E357" s="21"/>
    </row>
    <row r="358" spans="1:5" ht="12.75" customHeight="1" hidden="1">
      <c r="A358" s="15"/>
      <c r="B358" s="7"/>
      <c r="C358" s="8"/>
      <c r="D358" s="7"/>
      <c r="E358" s="7"/>
    </row>
    <row r="359" spans="1:5" ht="12.75" customHeight="1" hidden="1">
      <c r="A359" s="15"/>
      <c r="B359" s="7"/>
      <c r="C359" s="8"/>
      <c r="D359" s="7"/>
      <c r="E359" s="7"/>
    </row>
    <row r="360" spans="1:5" ht="12.75" customHeight="1" hidden="1">
      <c r="A360" s="15"/>
      <c r="B360" s="7"/>
      <c r="C360" s="8"/>
      <c r="D360" s="7"/>
      <c r="E360" s="7"/>
    </row>
    <row r="361" spans="1:5" ht="12.75" customHeight="1" hidden="1">
      <c r="A361" s="15"/>
      <c r="B361" s="7"/>
      <c r="C361" s="8"/>
      <c r="D361" s="7"/>
      <c r="E361" s="7"/>
    </row>
    <row r="362" spans="1:5" ht="12.75" customHeight="1" hidden="1">
      <c r="A362" s="15"/>
      <c r="B362" s="7"/>
      <c r="C362" s="8"/>
      <c r="D362" s="7"/>
      <c r="E362" s="7"/>
    </row>
    <row r="363" spans="1:5" ht="12.75" customHeight="1" hidden="1">
      <c r="A363" s="15"/>
      <c r="B363" s="7"/>
      <c r="C363" s="8"/>
      <c r="D363" s="7"/>
      <c r="E363" s="7"/>
    </row>
    <row r="364" spans="1:5" ht="12.75" customHeight="1" hidden="1">
      <c r="A364" s="15"/>
      <c r="B364" s="7"/>
      <c r="C364" s="8"/>
      <c r="D364" s="7"/>
      <c r="E364" s="7"/>
    </row>
    <row r="365" spans="1:5" ht="12.75" customHeight="1" hidden="1">
      <c r="A365" s="15"/>
      <c r="B365" s="7"/>
      <c r="C365" s="8"/>
      <c r="D365" s="7"/>
      <c r="E365" s="7"/>
    </row>
    <row r="366" spans="1:5" ht="12.75" customHeight="1" hidden="1">
      <c r="A366" s="15"/>
      <c r="B366" s="7"/>
      <c r="C366" s="8"/>
      <c r="D366" s="7"/>
      <c r="E366" s="7"/>
    </row>
    <row r="367" spans="1:5" ht="12.75" customHeight="1" hidden="1">
      <c r="A367" s="15"/>
      <c r="B367" s="7"/>
      <c r="C367" s="8"/>
      <c r="D367" s="7"/>
      <c r="E367" s="7"/>
    </row>
    <row r="368" spans="1:5" ht="12.75" customHeight="1" hidden="1">
      <c r="A368" s="15"/>
      <c r="B368" s="7"/>
      <c r="C368" s="8"/>
      <c r="D368" s="7"/>
      <c r="E368" s="7"/>
    </row>
    <row r="369" spans="1:5" ht="12.75" customHeight="1" hidden="1">
      <c r="A369" s="15"/>
      <c r="B369" s="7"/>
      <c r="C369" s="8"/>
      <c r="D369" s="7"/>
      <c r="E369" s="7"/>
    </row>
    <row r="370" spans="1:5" ht="12.75" customHeight="1" hidden="1">
      <c r="A370" s="15"/>
      <c r="B370" s="7"/>
      <c r="C370" s="8"/>
      <c r="D370" s="7"/>
      <c r="E370" s="7"/>
    </row>
    <row r="371" spans="1:5" ht="12.75" customHeight="1" hidden="1">
      <c r="A371" s="15"/>
      <c r="B371" s="7"/>
      <c r="C371" s="8"/>
      <c r="D371" s="7"/>
      <c r="E371" s="7"/>
    </row>
    <row r="372" spans="1:5" ht="12.75" customHeight="1" hidden="1">
      <c r="A372" s="15"/>
      <c r="B372" s="7"/>
      <c r="C372" s="8"/>
      <c r="D372" s="7"/>
      <c r="E372" s="7"/>
    </row>
    <row r="373" spans="1:5" ht="12.75" customHeight="1" hidden="1">
      <c r="A373" s="15"/>
      <c r="B373" s="7"/>
      <c r="C373" s="8"/>
      <c r="D373" s="7"/>
      <c r="E373" s="7"/>
    </row>
    <row r="374" spans="1:5" ht="12.75" customHeight="1" hidden="1">
      <c r="A374" s="15"/>
      <c r="B374" s="7"/>
      <c r="C374" s="8"/>
      <c r="D374" s="7"/>
      <c r="E374" s="7"/>
    </row>
    <row r="375" spans="1:5" ht="12.75" customHeight="1" hidden="1">
      <c r="A375" s="15"/>
      <c r="B375" s="7"/>
      <c r="C375" s="8"/>
      <c r="D375" s="7"/>
      <c r="E375" s="7"/>
    </row>
    <row r="376" spans="1:5" ht="12.75" customHeight="1" hidden="1">
      <c r="A376" s="15"/>
      <c r="B376" s="7"/>
      <c r="C376" s="8"/>
      <c r="D376" s="7"/>
      <c r="E376" s="7"/>
    </row>
    <row r="377" spans="1:5" ht="12.75" customHeight="1" hidden="1">
      <c r="A377" s="15"/>
      <c r="B377" s="7"/>
      <c r="C377" s="8"/>
      <c r="D377" s="7"/>
      <c r="E377" s="7"/>
    </row>
    <row r="378" spans="1:5" ht="12.75" customHeight="1" hidden="1">
      <c r="A378" s="15"/>
      <c r="B378" s="7"/>
      <c r="C378" s="8"/>
      <c r="D378" s="7"/>
      <c r="E378" s="7"/>
    </row>
    <row r="379" spans="1:5" ht="12.75" customHeight="1" hidden="1">
      <c r="A379" s="15"/>
      <c r="B379" s="7"/>
      <c r="C379" s="8"/>
      <c r="D379" s="7"/>
      <c r="E379" s="7"/>
    </row>
    <row r="380" spans="1:5" ht="12.75" customHeight="1" hidden="1">
      <c r="A380" s="15"/>
      <c r="B380" s="7"/>
      <c r="C380" s="8"/>
      <c r="D380" s="7"/>
      <c r="E380" s="7"/>
    </row>
    <row r="381" spans="1:5" ht="12.75" customHeight="1" hidden="1">
      <c r="A381" s="15"/>
      <c r="B381" s="7"/>
      <c r="C381" s="8"/>
      <c r="D381" s="7"/>
      <c r="E381" s="7"/>
    </row>
    <row r="382" spans="1:5" ht="12.75" customHeight="1" hidden="1">
      <c r="A382" s="15"/>
      <c r="B382" s="7"/>
      <c r="C382" s="8"/>
      <c r="D382" s="7"/>
      <c r="E382" s="7"/>
    </row>
    <row r="383" spans="1:5" ht="12.75" customHeight="1" hidden="1">
      <c r="A383" s="15"/>
      <c r="B383" s="7"/>
      <c r="C383" s="8"/>
      <c r="D383" s="7"/>
      <c r="E383" s="7"/>
    </row>
    <row r="384" spans="1:5" ht="12.75" customHeight="1" hidden="1">
      <c r="A384" s="15"/>
      <c r="B384" s="7"/>
      <c r="C384" s="8"/>
      <c r="D384" s="7"/>
      <c r="E384" s="7"/>
    </row>
    <row r="385" spans="1:5" ht="12.75" customHeight="1" hidden="1">
      <c r="A385" s="15"/>
      <c r="B385" s="7"/>
      <c r="C385" s="8"/>
      <c r="D385" s="7"/>
      <c r="E385" s="7"/>
    </row>
    <row r="386" spans="1:5" ht="12.75" customHeight="1" hidden="1">
      <c r="A386" s="15"/>
      <c r="B386" s="7"/>
      <c r="C386" s="8"/>
      <c r="D386" s="7"/>
      <c r="E386" s="7"/>
    </row>
    <row r="387" spans="1:5" ht="12.75" customHeight="1" hidden="1">
      <c r="A387" s="15"/>
      <c r="B387" s="7"/>
      <c r="C387" s="8"/>
      <c r="D387" s="7"/>
      <c r="E387" s="7"/>
    </row>
    <row r="388" spans="1:5" ht="12.75" customHeight="1" hidden="1">
      <c r="A388" s="15"/>
      <c r="B388" s="7"/>
      <c r="C388" s="8"/>
      <c r="D388" s="7"/>
      <c r="E388" s="7"/>
    </row>
    <row r="389" spans="1:5" ht="12.75" customHeight="1" hidden="1">
      <c r="A389" s="15"/>
      <c r="B389" s="7"/>
      <c r="C389" s="8"/>
      <c r="D389" s="7"/>
      <c r="E389" s="7"/>
    </row>
    <row r="390" spans="1:5" ht="12.75" customHeight="1" hidden="1">
      <c r="A390" s="15"/>
      <c r="B390" s="7"/>
      <c r="C390" s="8"/>
      <c r="D390" s="7"/>
      <c r="E390" s="7"/>
    </row>
    <row r="391" spans="1:5" ht="12.75" customHeight="1" hidden="1">
      <c r="A391" s="15"/>
      <c r="B391" s="7"/>
      <c r="C391" s="8"/>
      <c r="D391" s="7"/>
      <c r="E391" s="7"/>
    </row>
    <row r="392" spans="1:5" ht="12.75" customHeight="1" hidden="1">
      <c r="A392" s="15"/>
      <c r="B392" s="7"/>
      <c r="C392" s="8"/>
      <c r="D392" s="7"/>
      <c r="E392" s="7"/>
    </row>
    <row r="393" spans="1:5" ht="12.75" customHeight="1" hidden="1">
      <c r="A393" s="15"/>
      <c r="B393" s="7"/>
      <c r="C393" s="8"/>
      <c r="D393" s="7"/>
      <c r="E393" s="7"/>
    </row>
    <row r="394" spans="1:5" ht="12.75" customHeight="1" hidden="1">
      <c r="A394" s="15"/>
      <c r="B394" s="7"/>
      <c r="C394" s="8"/>
      <c r="D394" s="7"/>
      <c r="E394" s="7"/>
    </row>
    <row r="395" spans="1:5" ht="12.75" customHeight="1" hidden="1">
      <c r="A395" s="15"/>
      <c r="B395" s="7"/>
      <c r="C395" s="8"/>
      <c r="D395" s="7"/>
      <c r="E395" s="7"/>
    </row>
    <row r="396" spans="1:5" ht="12.75" customHeight="1" hidden="1">
      <c r="A396" s="15"/>
      <c r="B396" s="7"/>
      <c r="C396" s="8"/>
      <c r="D396" s="7"/>
      <c r="E396" s="7"/>
    </row>
    <row r="397" spans="1:5" ht="12.75" customHeight="1" hidden="1">
      <c r="A397" s="15"/>
      <c r="B397" s="7"/>
      <c r="C397" s="8"/>
      <c r="D397" s="7"/>
      <c r="E397" s="7"/>
    </row>
    <row r="398" spans="1:5" ht="12.75" customHeight="1" hidden="1">
      <c r="A398" s="15"/>
      <c r="B398" s="7"/>
      <c r="C398" s="8"/>
      <c r="D398" s="7"/>
      <c r="E398" s="7"/>
    </row>
    <row r="399" spans="1:5" ht="12.75" customHeight="1" hidden="1">
      <c r="A399" s="15"/>
      <c r="B399" s="7"/>
      <c r="C399" s="8"/>
      <c r="D399" s="7"/>
      <c r="E399" s="7"/>
    </row>
    <row r="400" spans="1:5" ht="12.75" customHeight="1" hidden="1">
      <c r="A400" s="15"/>
      <c r="B400" s="7"/>
      <c r="C400" s="8"/>
      <c r="D400" s="7"/>
      <c r="E400" s="7"/>
    </row>
    <row r="401" spans="1:5" ht="12.75" customHeight="1" hidden="1">
      <c r="A401" s="15"/>
      <c r="B401" s="7"/>
      <c r="C401" s="8"/>
      <c r="D401" s="7"/>
      <c r="E401" s="7"/>
    </row>
    <row r="402" spans="1:5" ht="12.75" customHeight="1" hidden="1">
      <c r="A402" s="15"/>
      <c r="B402" s="7"/>
      <c r="C402" s="8"/>
      <c r="D402" s="7"/>
      <c r="E402" s="7"/>
    </row>
    <row r="403" spans="1:5" ht="12.75" customHeight="1" hidden="1">
      <c r="A403" s="15"/>
      <c r="B403" s="7"/>
      <c r="C403" s="8"/>
      <c r="D403" s="7"/>
      <c r="E403" s="7"/>
    </row>
    <row r="404" spans="1:5" ht="12.75" customHeight="1" hidden="1">
      <c r="A404" s="15"/>
      <c r="B404" s="7"/>
      <c r="C404" s="8"/>
      <c r="D404" s="7"/>
      <c r="E404" s="7"/>
    </row>
    <row r="405" spans="1:5" ht="12.75" customHeight="1" hidden="1">
      <c r="A405" s="15"/>
      <c r="B405" s="7"/>
      <c r="C405" s="8"/>
      <c r="D405" s="7"/>
      <c r="E405" s="7"/>
    </row>
    <row r="406" spans="1:5" ht="12.75" customHeight="1">
      <c r="A406" s="15"/>
      <c r="B406" s="7"/>
      <c r="C406" s="8"/>
      <c r="D406" s="7"/>
      <c r="E406" s="7"/>
    </row>
    <row r="407" spans="1:5" ht="12.75" customHeight="1">
      <c r="A407" s="15"/>
      <c r="B407" s="6"/>
      <c r="C407" s="19"/>
      <c r="D407" s="19"/>
      <c r="E407" s="19"/>
    </row>
    <row r="408" spans="1:5" ht="12.75" customHeight="1">
      <c r="A408" s="15"/>
      <c r="B408" s="15"/>
      <c r="C408" s="15"/>
      <c r="D408" s="15"/>
      <c r="E408" s="15"/>
    </row>
    <row r="409" spans="1:5" ht="12.75" customHeight="1">
      <c r="A409" s="15"/>
      <c r="B409" s="15"/>
      <c r="C409" s="15"/>
      <c r="D409" s="15"/>
      <c r="E409" s="15"/>
    </row>
    <row r="410" spans="1:5" ht="12.75" customHeight="1">
      <c r="A410" s="15"/>
      <c r="B410" s="15"/>
      <c r="C410" s="15"/>
      <c r="D410" s="15"/>
      <c r="E410" s="15"/>
    </row>
    <row r="411" spans="1:5" ht="12.75" customHeight="1">
      <c r="A411" s="15"/>
      <c r="B411" s="15"/>
      <c r="C411" s="15"/>
      <c r="D411" s="15"/>
      <c r="E411" s="15"/>
    </row>
    <row r="412" spans="1:5" ht="12.75" customHeight="1">
      <c r="A412" s="15"/>
      <c r="B412" s="15"/>
      <c r="C412" s="15"/>
      <c r="D412" s="15"/>
      <c r="E412" s="15"/>
    </row>
    <row r="413" spans="1:5" ht="12.75" customHeight="1">
      <c r="A413" s="15"/>
      <c r="B413" s="15"/>
      <c r="C413" s="15"/>
      <c r="D413" s="15"/>
      <c r="E413" s="15"/>
    </row>
    <row r="414" spans="1:5" ht="12.75" customHeight="1">
      <c r="A414" s="15"/>
      <c r="B414" s="15"/>
      <c r="C414" s="15"/>
      <c r="D414" s="15"/>
      <c r="E414" s="15"/>
    </row>
    <row r="415" spans="1:5" ht="12.75" customHeight="1">
      <c r="A415" s="15"/>
      <c r="B415" s="14"/>
      <c r="C415" s="14"/>
      <c r="D415" s="14"/>
      <c r="E415" s="14"/>
    </row>
    <row r="416" spans="1:5" ht="12.75" customHeight="1">
      <c r="A416" s="15"/>
      <c r="B416" s="15"/>
      <c r="C416" s="15"/>
      <c r="D416" s="15"/>
      <c r="E416" s="15"/>
    </row>
    <row r="417" spans="1:5" ht="12.75" customHeight="1">
      <c r="A417" s="15"/>
      <c r="B417" s="15"/>
      <c r="C417" s="15"/>
      <c r="D417" s="15"/>
      <c r="E417" s="15"/>
    </row>
    <row r="418" spans="1:5" ht="12.75">
      <c r="A418" s="15"/>
      <c r="B418" s="15"/>
      <c r="C418" s="4"/>
      <c r="D418" s="4"/>
      <c r="E418" s="15"/>
    </row>
    <row r="419" spans="1:5" ht="12.75">
      <c r="A419" s="15"/>
      <c r="B419" s="15"/>
      <c r="C419" s="15"/>
      <c r="D419" s="15"/>
      <c r="E419" s="15"/>
    </row>
    <row r="420" spans="1:5" ht="14.25">
      <c r="A420" s="15"/>
      <c r="B420" s="14"/>
      <c r="C420" s="14"/>
      <c r="D420" s="14"/>
      <c r="E420" s="14"/>
    </row>
    <row r="421" spans="1:5" ht="12.75">
      <c r="A421" s="15"/>
      <c r="B421" s="15"/>
      <c r="C421" s="15"/>
      <c r="D421" s="15"/>
      <c r="E421" s="15"/>
    </row>
    <row r="422" spans="1:5" ht="12.75">
      <c r="A422" s="15"/>
      <c r="B422" s="5"/>
      <c r="C422" s="5"/>
      <c r="D422" s="5"/>
      <c r="E422" s="5"/>
    </row>
    <row r="423" spans="1:5" ht="12.75">
      <c r="A423" s="15"/>
      <c r="B423" s="15"/>
      <c r="C423" s="4"/>
      <c r="D423" s="4"/>
      <c r="E423" s="15"/>
    </row>
    <row r="424" spans="1:5" ht="12.75">
      <c r="A424" s="15"/>
      <c r="B424" s="15"/>
      <c r="C424" s="15"/>
      <c r="D424" s="15"/>
      <c r="E424" s="15"/>
    </row>
    <row r="425" spans="1:5" ht="12.75">
      <c r="A425" s="15"/>
      <c r="B425" s="15"/>
      <c r="C425" s="15"/>
      <c r="D425" s="15"/>
      <c r="E425" s="15"/>
    </row>
    <row r="426" spans="1:5" ht="12.75">
      <c r="A426" s="15"/>
      <c r="B426" s="15"/>
      <c r="C426" s="15"/>
      <c r="D426" s="15"/>
      <c r="E426" s="15"/>
    </row>
    <row r="427" spans="1:5" ht="12.75">
      <c r="A427" s="15"/>
      <c r="B427" s="15"/>
      <c r="C427" s="15"/>
      <c r="D427" s="15"/>
      <c r="E427" s="15"/>
    </row>
    <row r="428" spans="1:5" ht="12.75">
      <c r="A428" s="15"/>
      <c r="B428" s="15"/>
      <c r="C428" s="15"/>
      <c r="D428" s="15"/>
      <c r="E428" s="15"/>
    </row>
    <row r="429" spans="1:5" ht="12.75">
      <c r="A429" s="15"/>
      <c r="B429" s="15"/>
      <c r="C429" s="15"/>
      <c r="D429" s="15"/>
      <c r="E429" s="15"/>
    </row>
    <row r="430" spans="1:5" ht="12.75">
      <c r="A430" s="15"/>
      <c r="B430" s="15"/>
      <c r="C430" s="15"/>
      <c r="D430" s="15"/>
      <c r="E430" s="15"/>
    </row>
    <row r="431" spans="1:5" ht="12.75">
      <c r="A431" s="15"/>
      <c r="B431" s="15"/>
      <c r="C431" s="15"/>
      <c r="D431" s="15"/>
      <c r="E431" s="15"/>
    </row>
    <row r="432" spans="1:5" ht="12.75">
      <c r="A432" s="15"/>
      <c r="B432" s="15"/>
      <c r="C432" s="15"/>
      <c r="D432" s="15"/>
      <c r="E432" s="15"/>
    </row>
    <row r="433" spans="1:5" ht="12.75">
      <c r="A433" s="15"/>
      <c r="B433" s="15"/>
      <c r="C433" s="15"/>
      <c r="D433" s="15"/>
      <c r="E433" s="15"/>
    </row>
    <row r="434" spans="1:5" ht="12.75">
      <c r="A434" s="15"/>
      <c r="B434" s="15"/>
      <c r="C434" s="15"/>
      <c r="D434" s="15"/>
      <c r="E434" s="15"/>
    </row>
    <row r="435" spans="1:5" ht="12.75">
      <c r="A435" s="15"/>
      <c r="B435" s="15"/>
      <c r="C435" s="15"/>
      <c r="D435" s="15"/>
      <c r="E435" s="15"/>
    </row>
    <row r="436" spans="1:5" ht="12.75">
      <c r="A436" s="15"/>
      <c r="B436" s="15"/>
      <c r="C436" s="15"/>
      <c r="D436" s="15"/>
      <c r="E436" s="15"/>
    </row>
    <row r="437" spans="1:5" ht="12.75">
      <c r="A437" s="15"/>
      <c r="B437" s="15"/>
      <c r="C437" s="15"/>
      <c r="D437" s="15"/>
      <c r="E437" s="15"/>
    </row>
    <row r="438" spans="1:5" ht="12.75">
      <c r="A438" s="15"/>
      <c r="B438" s="15"/>
      <c r="C438" s="15"/>
      <c r="D438" s="15"/>
      <c r="E438" s="15"/>
    </row>
    <row r="439" spans="1:5" ht="12.75">
      <c r="A439" s="15"/>
      <c r="B439" s="15"/>
      <c r="C439" s="15"/>
      <c r="D439" s="15"/>
      <c r="E439" s="15"/>
    </row>
    <row r="440" spans="1:5" ht="12.75">
      <c r="A440" s="15"/>
      <c r="B440" s="15"/>
      <c r="C440" s="15"/>
      <c r="D440" s="15"/>
      <c r="E440" s="15"/>
    </row>
    <row r="441" spans="1:5" ht="12.75">
      <c r="A441" s="15"/>
      <c r="B441" s="15"/>
      <c r="C441" s="15"/>
      <c r="D441" s="15"/>
      <c r="E441" s="15"/>
    </row>
    <row r="442" spans="1:5" ht="12.75">
      <c r="A442" s="15"/>
      <c r="B442" s="15"/>
      <c r="C442" s="15"/>
      <c r="D442" s="15"/>
      <c r="E442" s="15"/>
    </row>
    <row r="443" spans="1:5" ht="12.75">
      <c r="A443" s="15"/>
      <c r="B443" s="15"/>
      <c r="C443" s="15"/>
      <c r="D443" s="15"/>
      <c r="E443" s="15"/>
    </row>
    <row r="444" spans="1:5" ht="12.75">
      <c r="A444" s="15"/>
      <c r="B444" s="15"/>
      <c r="C444" s="15"/>
      <c r="D444" s="15"/>
      <c r="E444" s="15"/>
    </row>
    <row r="445" spans="1:5" ht="12.75">
      <c r="A445" s="15"/>
      <c r="B445" s="15"/>
      <c r="C445" s="15"/>
      <c r="D445" s="15"/>
      <c r="E445" s="15"/>
    </row>
    <row r="446" spans="1:5" ht="12.75">
      <c r="A446" s="15"/>
      <c r="B446" s="15"/>
      <c r="C446" s="15"/>
      <c r="D446" s="15"/>
      <c r="E446" s="15"/>
    </row>
    <row r="447" spans="1:5" ht="15.75">
      <c r="A447" s="9"/>
      <c r="B447" s="9"/>
      <c r="C447" s="9"/>
      <c r="D447" s="9"/>
      <c r="E447" s="9"/>
    </row>
    <row r="448" spans="1:5" ht="12.75">
      <c r="A448" s="15"/>
      <c r="B448" s="15"/>
      <c r="C448" s="15"/>
      <c r="D448" s="15"/>
      <c r="E448" s="15"/>
    </row>
    <row r="449" spans="1:5" ht="20.25">
      <c r="A449" s="10"/>
      <c r="B449" s="10"/>
      <c r="C449" s="10"/>
      <c r="D449" s="10"/>
      <c r="E449" s="10"/>
    </row>
    <row r="450" spans="1:5" ht="12.75">
      <c r="A450" s="15"/>
      <c r="B450" s="15"/>
      <c r="C450" s="15"/>
      <c r="D450" s="15"/>
      <c r="E450" s="15"/>
    </row>
    <row r="451" spans="1:5" ht="18.75" customHeight="1">
      <c r="A451" s="11"/>
      <c r="B451" s="11"/>
      <c r="C451" s="11"/>
      <c r="D451" s="11"/>
      <c r="E451" s="11"/>
    </row>
    <row r="452" spans="1:5" ht="18.75" customHeight="1">
      <c r="A452" s="12"/>
      <c r="B452" s="12"/>
      <c r="C452" s="12"/>
      <c r="D452" s="12"/>
      <c r="E452" s="12"/>
    </row>
    <row r="453" spans="1:5" ht="18.75" customHeight="1">
      <c r="A453" s="13"/>
      <c r="B453" s="15"/>
      <c r="C453" s="15"/>
      <c r="D453" s="15"/>
      <c r="E453" s="15"/>
    </row>
    <row r="454" spans="1:5" ht="18.75" customHeight="1">
      <c r="A454" s="6"/>
      <c r="B454" s="6"/>
      <c r="C454" s="6"/>
      <c r="D454" s="6"/>
      <c r="E454" s="6"/>
    </row>
    <row r="455" spans="1:5" ht="18.75" customHeight="1">
      <c r="A455" s="12"/>
      <c r="B455" s="12"/>
      <c r="C455" s="12"/>
      <c r="D455" s="12"/>
      <c r="E455" s="12"/>
    </row>
    <row r="456" spans="1:5" ht="18.75" customHeight="1">
      <c r="A456" s="12"/>
      <c r="B456" s="12"/>
      <c r="C456" s="12"/>
      <c r="D456" s="12"/>
      <c r="E456" s="12"/>
    </row>
    <row r="457" spans="1:5" ht="18.75" customHeight="1">
      <c r="A457" s="12"/>
      <c r="B457" s="12"/>
      <c r="C457" s="12"/>
      <c r="D457" s="12"/>
      <c r="E457" s="12"/>
    </row>
    <row r="458" spans="1:5" ht="18.75" customHeight="1">
      <c r="A458" s="12"/>
      <c r="B458" s="12"/>
      <c r="C458" s="12"/>
      <c r="D458" s="12"/>
      <c r="E458" s="12"/>
    </row>
    <row r="459" spans="1:5" ht="18.75" customHeight="1">
      <c r="A459" s="12"/>
      <c r="B459" s="12"/>
      <c r="C459" s="12"/>
      <c r="D459" s="12"/>
      <c r="E459" s="12"/>
    </row>
    <row r="460" spans="1:5" ht="14.25">
      <c r="A460" s="12"/>
      <c r="B460" s="12"/>
      <c r="C460" s="12"/>
      <c r="D460" s="12"/>
      <c r="E460" s="12"/>
    </row>
    <row r="461" spans="1:5" ht="12.75">
      <c r="A461" s="15"/>
      <c r="B461" s="15"/>
      <c r="C461" s="15"/>
      <c r="D461" s="15"/>
      <c r="E461" s="15"/>
    </row>
    <row r="462" spans="1:5" ht="38.25" customHeight="1">
      <c r="A462" s="15"/>
      <c r="B462" s="16"/>
      <c r="C462" s="16"/>
      <c r="D462" s="16"/>
      <c r="E462" s="16"/>
    </row>
    <row r="463" spans="1:5" ht="15" customHeight="1">
      <c r="A463" s="15"/>
      <c r="B463" s="7"/>
      <c r="C463" s="8"/>
      <c r="D463" s="21"/>
      <c r="E463" s="21"/>
    </row>
    <row r="464" spans="1:5" ht="15" customHeight="1">
      <c r="A464" s="15"/>
      <c r="B464" s="7"/>
      <c r="C464" s="8"/>
      <c r="D464" s="21"/>
      <c r="E464" s="21"/>
    </row>
    <row r="465" spans="1:5" ht="15" customHeight="1">
      <c r="A465" s="15"/>
      <c r="B465" s="7"/>
      <c r="C465" s="8"/>
      <c r="D465" s="21"/>
      <c r="E465" s="21"/>
    </row>
    <row r="466" spans="1:5" ht="15" customHeight="1">
      <c r="A466" s="15"/>
      <c r="B466" s="7"/>
      <c r="C466" s="8"/>
      <c r="D466" s="21"/>
      <c r="E466" s="21"/>
    </row>
    <row r="467" spans="1:5" ht="15" customHeight="1">
      <c r="A467" s="15"/>
      <c r="B467" s="7"/>
      <c r="C467" s="8"/>
      <c r="D467" s="21"/>
      <c r="E467" s="21"/>
    </row>
    <row r="468" spans="1:5" ht="15" customHeight="1">
      <c r="A468" s="15"/>
      <c r="B468" s="7"/>
      <c r="C468" s="8"/>
      <c r="D468" s="21"/>
      <c r="E468" s="21"/>
    </row>
    <row r="469" spans="1:5" ht="15" customHeight="1">
      <c r="A469" s="15"/>
      <c r="B469" s="7"/>
      <c r="C469" s="8"/>
      <c r="D469" s="21"/>
      <c r="E469" s="21"/>
    </row>
    <row r="470" spans="1:5" ht="15" customHeight="1">
      <c r="A470" s="15"/>
      <c r="B470" s="7"/>
      <c r="C470" s="8"/>
      <c r="D470" s="21"/>
      <c r="E470" s="21"/>
    </row>
    <row r="471" spans="1:5" ht="15" customHeight="1">
      <c r="A471" s="15"/>
      <c r="B471" s="7"/>
      <c r="C471" s="8"/>
      <c r="D471" s="21"/>
      <c r="E471" s="21"/>
    </row>
    <row r="472" spans="1:5" ht="15" customHeight="1">
      <c r="A472" s="15"/>
      <c r="B472" s="7"/>
      <c r="C472" s="8"/>
      <c r="D472" s="21"/>
      <c r="E472" s="21"/>
    </row>
    <row r="473" spans="1:5" ht="15" customHeight="1">
      <c r="A473" s="15"/>
      <c r="B473" s="7"/>
      <c r="C473" s="8"/>
      <c r="D473" s="21"/>
      <c r="E473" s="21"/>
    </row>
    <row r="474" spans="1:5" ht="15" customHeight="1">
      <c r="A474" s="15"/>
      <c r="B474" s="7"/>
      <c r="C474" s="8"/>
      <c r="D474" s="21"/>
      <c r="E474" s="21"/>
    </row>
    <row r="475" spans="1:5" ht="15" customHeight="1">
      <c r="A475" s="15"/>
      <c r="B475" s="7"/>
      <c r="C475" s="8"/>
      <c r="D475" s="21"/>
      <c r="E475" s="21"/>
    </row>
    <row r="476" spans="1:5" ht="15" customHeight="1">
      <c r="A476" s="15"/>
      <c r="B476" s="7"/>
      <c r="C476" s="8"/>
      <c r="D476" s="21"/>
      <c r="E476" s="21"/>
    </row>
    <row r="477" spans="1:5" ht="15" customHeight="1">
      <c r="A477" s="15"/>
      <c r="B477" s="7"/>
      <c r="C477" s="8"/>
      <c r="D477" s="21"/>
      <c r="E477" s="21"/>
    </row>
    <row r="478" spans="1:5" ht="15" customHeight="1">
      <c r="A478" s="15"/>
      <c r="B478" s="7"/>
      <c r="C478" s="8"/>
      <c r="D478" s="21"/>
      <c r="E478" s="21"/>
    </row>
    <row r="479" spans="1:5" ht="15" customHeight="1">
      <c r="A479" s="15"/>
      <c r="B479" s="7"/>
      <c r="C479" s="8"/>
      <c r="D479" s="21"/>
      <c r="E479" s="21"/>
    </row>
    <row r="480" spans="1:5" ht="15" customHeight="1">
      <c r="A480" s="15"/>
      <c r="B480" s="7"/>
      <c r="C480" s="8"/>
      <c r="D480" s="21"/>
      <c r="E480" s="21"/>
    </row>
    <row r="481" spans="1:5" ht="15" customHeight="1">
      <c r="A481" s="15"/>
      <c r="B481" s="7"/>
      <c r="C481" s="8"/>
      <c r="D481" s="21"/>
      <c r="E481" s="21"/>
    </row>
    <row r="482" spans="1:5" ht="15" customHeight="1">
      <c r="A482" s="15"/>
      <c r="B482" s="7"/>
      <c r="C482" s="8"/>
      <c r="D482" s="21"/>
      <c r="E482" s="21"/>
    </row>
    <row r="483" spans="1:5" ht="15" customHeight="1">
      <c r="A483" s="15"/>
      <c r="B483" s="7"/>
      <c r="C483" s="8"/>
      <c r="D483" s="21"/>
      <c r="E483" s="21"/>
    </row>
    <row r="484" spans="1:5" ht="15" customHeight="1">
      <c r="A484" s="15"/>
      <c r="B484" s="7"/>
      <c r="C484" s="8"/>
      <c r="D484" s="21"/>
      <c r="E484" s="21"/>
    </row>
    <row r="485" spans="1:5" ht="15" customHeight="1">
      <c r="A485" s="15"/>
      <c r="B485" s="7"/>
      <c r="C485" s="8"/>
      <c r="D485" s="21"/>
      <c r="E485" s="21"/>
    </row>
    <row r="486" spans="1:5" ht="15" customHeight="1">
      <c r="A486" s="15"/>
      <c r="B486" s="7"/>
      <c r="C486" s="8"/>
      <c r="D486" s="21"/>
      <c r="E486" s="21"/>
    </row>
    <row r="487" spans="1:5" ht="15" customHeight="1">
      <c r="A487" s="15"/>
      <c r="B487" s="7"/>
      <c r="C487" s="8"/>
      <c r="D487" s="21"/>
      <c r="E487" s="21"/>
    </row>
    <row r="488" spans="1:5" ht="15" customHeight="1">
      <c r="A488" s="15"/>
      <c r="B488" s="7"/>
      <c r="C488" s="8"/>
      <c r="D488" s="21"/>
      <c r="E488" s="21"/>
    </row>
    <row r="489" spans="1:5" ht="15" customHeight="1">
      <c r="A489" s="15"/>
      <c r="B489" s="7"/>
      <c r="C489" s="8"/>
      <c r="D489" s="21"/>
      <c r="E489" s="21"/>
    </row>
    <row r="490" spans="1:5" ht="15" customHeight="1">
      <c r="A490" s="15"/>
      <c r="B490" s="7"/>
      <c r="C490" s="8"/>
      <c r="D490" s="21"/>
      <c r="E490" s="21"/>
    </row>
    <row r="491" spans="1:5" ht="15" customHeight="1">
      <c r="A491" s="15"/>
      <c r="B491" s="7"/>
      <c r="C491" s="8"/>
      <c r="D491" s="21"/>
      <c r="E491" s="21"/>
    </row>
    <row r="492" spans="1:5" ht="15" customHeight="1">
      <c r="A492" s="15"/>
      <c r="B492" s="7"/>
      <c r="C492" s="8"/>
      <c r="D492" s="21"/>
      <c r="E492" s="21"/>
    </row>
    <row r="493" spans="1:5" ht="15" customHeight="1">
      <c r="A493" s="15"/>
      <c r="B493" s="7"/>
      <c r="C493" s="8"/>
      <c r="D493" s="21"/>
      <c r="E493" s="21"/>
    </row>
    <row r="494" spans="1:5" ht="15" customHeight="1">
      <c r="A494" s="15"/>
      <c r="B494" s="7"/>
      <c r="C494" s="8"/>
      <c r="D494" s="21"/>
      <c r="E494" s="21"/>
    </row>
    <row r="495" spans="1:5" ht="15" customHeight="1">
      <c r="A495" s="15"/>
      <c r="B495" s="7"/>
      <c r="C495" s="8"/>
      <c r="D495" s="21"/>
      <c r="E495" s="21"/>
    </row>
    <row r="496" spans="1:5" ht="15" customHeight="1">
      <c r="A496" s="15"/>
      <c r="B496" s="7"/>
      <c r="C496" s="8"/>
      <c r="D496" s="21"/>
      <c r="E496" s="21"/>
    </row>
    <row r="497" spans="1:5" ht="12.75">
      <c r="A497" s="15"/>
      <c r="B497" s="7"/>
      <c r="C497" s="23"/>
      <c r="D497" s="25"/>
      <c r="E497" s="25"/>
    </row>
    <row r="498" spans="1:5" ht="12.75">
      <c r="A498" s="15"/>
      <c r="B498" s="7"/>
      <c r="C498" s="23"/>
      <c r="D498" s="25"/>
      <c r="E498" s="25"/>
    </row>
    <row r="499" spans="1:5" ht="15" customHeight="1">
      <c r="A499" s="15"/>
      <c r="B499" s="7"/>
      <c r="C499" s="8"/>
      <c r="D499" s="21"/>
      <c r="E499" s="21"/>
    </row>
    <row r="500" spans="1:5" ht="15" customHeight="1">
      <c r="A500" s="15"/>
      <c r="B500" s="7"/>
      <c r="C500" s="8"/>
      <c r="D500" s="21"/>
      <c r="E500" s="21"/>
    </row>
    <row r="501" spans="1:5" ht="15" customHeight="1">
      <c r="A501" s="15"/>
      <c r="B501" s="7"/>
      <c r="C501" s="8"/>
      <c r="D501" s="21"/>
      <c r="E501" s="21"/>
    </row>
    <row r="502" spans="1:5" ht="15" customHeight="1">
      <c r="A502" s="15"/>
      <c r="B502" s="24"/>
      <c r="C502" s="23"/>
      <c r="D502" s="25"/>
      <c r="E502" s="25"/>
    </row>
    <row r="503" spans="1:5" ht="15" customHeight="1">
      <c r="A503" s="15"/>
      <c r="B503" s="24"/>
      <c r="C503" s="19"/>
      <c r="D503" s="20"/>
      <c r="E503" s="20"/>
    </row>
    <row r="504" spans="1:5" ht="12.75">
      <c r="A504" s="15"/>
      <c r="B504" s="7"/>
      <c r="C504" s="19"/>
      <c r="D504" s="20"/>
      <c r="E504" s="20"/>
    </row>
    <row r="505" spans="1:5" ht="12.75">
      <c r="A505" s="15"/>
      <c r="B505" s="7"/>
      <c r="C505" s="8"/>
      <c r="D505" s="21"/>
      <c r="E505" s="21"/>
    </row>
    <row r="506" spans="1:5" ht="12.75">
      <c r="A506" s="15"/>
      <c r="B506" s="7"/>
      <c r="C506" s="8"/>
      <c r="D506" s="21"/>
      <c r="E506" s="21"/>
    </row>
    <row r="507" spans="1:5" ht="12.75">
      <c r="A507" s="15"/>
      <c r="B507" s="7"/>
      <c r="C507" s="8"/>
      <c r="D507" s="21"/>
      <c r="E507" s="21"/>
    </row>
    <row r="508" spans="1:5" ht="12.75">
      <c r="A508" s="15"/>
      <c r="B508" s="7"/>
      <c r="C508" s="8"/>
      <c r="D508" s="21"/>
      <c r="E508" s="21"/>
    </row>
    <row r="509" spans="1:5" ht="12.75">
      <c r="A509" s="15"/>
      <c r="B509" s="7"/>
      <c r="C509" s="8"/>
      <c r="D509" s="21"/>
      <c r="E509" s="21"/>
    </row>
    <row r="510" spans="1:5" ht="12.75">
      <c r="A510" s="15"/>
      <c r="B510" s="7"/>
      <c r="C510" s="8"/>
      <c r="D510" s="21"/>
      <c r="E510" s="21"/>
    </row>
    <row r="511" spans="1:5" ht="14.25">
      <c r="A511" s="15"/>
      <c r="B511" s="14"/>
      <c r="C511" s="14"/>
      <c r="D511" s="14"/>
      <c r="E511" s="14"/>
    </row>
    <row r="512" spans="1:5" ht="12.75">
      <c r="A512" s="15"/>
      <c r="B512" s="15"/>
      <c r="C512" s="15"/>
      <c r="D512" s="15"/>
      <c r="E512" s="15"/>
    </row>
    <row r="513" spans="1:5" ht="12.75">
      <c r="A513" s="15"/>
      <c r="B513" s="15"/>
      <c r="C513" s="15"/>
      <c r="D513" s="15"/>
      <c r="E513" s="15"/>
    </row>
    <row r="514" spans="1:5" ht="12.75">
      <c r="A514" s="15"/>
      <c r="B514" s="15"/>
      <c r="C514" s="4"/>
      <c r="D514" s="4"/>
      <c r="E514" s="15"/>
    </row>
    <row r="515" spans="1:5" ht="12.75">
      <c r="A515" s="15"/>
      <c r="B515" s="15"/>
      <c r="C515" s="15"/>
      <c r="D515" s="15"/>
      <c r="E515" s="15"/>
    </row>
    <row r="516" spans="1:5" ht="14.25">
      <c r="A516" s="15"/>
      <c r="B516" s="14"/>
      <c r="C516" s="14"/>
      <c r="D516" s="14"/>
      <c r="E516" s="14"/>
    </row>
    <row r="517" spans="1:5" ht="12.75">
      <c r="A517" s="15"/>
      <c r="B517" s="15"/>
      <c r="C517" s="15"/>
      <c r="D517" s="15"/>
      <c r="E517" s="15"/>
    </row>
    <row r="518" spans="1:5" ht="12.75">
      <c r="A518" s="15"/>
      <c r="B518" s="5"/>
      <c r="C518" s="5"/>
      <c r="D518" s="5"/>
      <c r="E518" s="5"/>
    </row>
    <row r="519" spans="1:5" ht="12.75">
      <c r="A519" s="15"/>
      <c r="B519" s="15"/>
      <c r="C519" s="4"/>
      <c r="D519" s="4"/>
      <c r="E519" s="15"/>
    </row>
    <row r="520" spans="1:5" ht="12.75">
      <c r="A520" s="15"/>
      <c r="B520" s="7"/>
      <c r="C520" s="8"/>
      <c r="D520" s="22"/>
      <c r="E520" s="22"/>
    </row>
    <row r="521" spans="1:5" ht="12.75">
      <c r="A521" s="15"/>
      <c r="B521" s="7"/>
      <c r="C521" s="8"/>
      <c r="D521" s="22"/>
      <c r="E521" s="22"/>
    </row>
    <row r="522" spans="1:5" ht="12.75">
      <c r="A522" s="15"/>
      <c r="B522" s="7"/>
      <c r="C522" s="8"/>
      <c r="D522" s="22"/>
      <c r="E522" s="22"/>
    </row>
    <row r="523" spans="1:5" ht="12.75">
      <c r="A523" s="15"/>
      <c r="B523" s="7"/>
      <c r="C523" s="8"/>
      <c r="D523" s="22"/>
      <c r="E523" s="22"/>
    </row>
    <row r="524" spans="1:5" ht="12.75">
      <c r="A524" s="15"/>
      <c r="B524" s="7"/>
      <c r="C524" s="8"/>
      <c r="D524" s="22"/>
      <c r="E524" s="22"/>
    </row>
    <row r="525" spans="1:5" ht="12.75">
      <c r="A525" s="15"/>
      <c r="B525" s="7"/>
      <c r="C525" s="8"/>
      <c r="D525" s="22"/>
      <c r="E525" s="22"/>
    </row>
    <row r="526" spans="1:5" ht="12.75">
      <c r="A526" s="15"/>
      <c r="B526" s="7"/>
      <c r="C526" s="8"/>
      <c r="D526" s="22"/>
      <c r="E526" s="22"/>
    </row>
    <row r="527" spans="1:5" ht="12.75">
      <c r="A527" s="15"/>
      <c r="B527" s="7"/>
      <c r="C527" s="8"/>
      <c r="D527" s="22"/>
      <c r="E527" s="22"/>
    </row>
    <row r="528" spans="1:5" ht="12.75">
      <c r="A528" s="15"/>
      <c r="B528" s="6"/>
      <c r="C528" s="19"/>
      <c r="D528" s="20"/>
      <c r="E528" s="20"/>
    </row>
    <row r="529" spans="1:5" ht="12.75">
      <c r="A529" s="15"/>
      <c r="B529" s="15"/>
      <c r="C529" s="15"/>
      <c r="D529" s="15"/>
      <c r="E529" s="15"/>
    </row>
    <row r="530" spans="1:5" ht="12.75">
      <c r="A530" s="15"/>
      <c r="B530" s="15"/>
      <c r="C530" s="15"/>
      <c r="D530" s="15"/>
      <c r="E530" s="15"/>
    </row>
    <row r="531" spans="1:5" ht="12.75">
      <c r="A531" s="15"/>
      <c r="B531" s="15"/>
      <c r="C531" s="15"/>
      <c r="D531" s="15"/>
      <c r="E531" s="15"/>
    </row>
    <row r="532" spans="1:5" ht="14.25">
      <c r="A532" s="15"/>
      <c r="B532" s="14"/>
      <c r="C532" s="14"/>
      <c r="D532" s="14"/>
      <c r="E532" s="14"/>
    </row>
    <row r="533" spans="1:5" ht="12.75">
      <c r="A533" s="15"/>
      <c r="B533" s="15"/>
      <c r="C533" s="15"/>
      <c r="D533" s="15"/>
      <c r="E533" s="15"/>
    </row>
    <row r="534" spans="1:5" ht="12.75">
      <c r="A534" s="15"/>
      <c r="B534" s="15"/>
      <c r="C534" s="15"/>
      <c r="D534" s="15"/>
      <c r="E534" s="15"/>
    </row>
    <row r="535" spans="1:5" ht="12.75">
      <c r="A535" s="15"/>
      <c r="B535" s="15"/>
      <c r="C535" s="4"/>
      <c r="D535" s="4"/>
      <c r="E535" s="15"/>
    </row>
    <row r="536" spans="1:5" ht="12.75">
      <c r="A536" s="15"/>
      <c r="B536" s="15"/>
      <c r="C536" s="15"/>
      <c r="D536" s="15"/>
      <c r="E536" s="15"/>
    </row>
    <row r="537" spans="1:5" ht="14.25">
      <c r="A537" s="15"/>
      <c r="B537" s="14"/>
      <c r="C537" s="14"/>
      <c r="D537" s="14"/>
      <c r="E537" s="14"/>
    </row>
    <row r="538" spans="1:5" ht="12.75">
      <c r="A538" s="15"/>
      <c r="B538" s="15"/>
      <c r="C538" s="15"/>
      <c r="D538" s="15"/>
      <c r="E538" s="15"/>
    </row>
    <row r="539" spans="1:5" ht="12.75">
      <c r="A539" s="15"/>
      <c r="B539" s="5"/>
      <c r="C539" s="5"/>
      <c r="D539" s="5"/>
      <c r="E539" s="5"/>
    </row>
    <row r="540" spans="1:5" ht="12.75">
      <c r="A540" s="15"/>
      <c r="B540" s="15"/>
      <c r="C540" s="4"/>
      <c r="D540" s="4"/>
      <c r="E540" s="15"/>
    </row>
    <row r="541" spans="1:5" ht="12.75">
      <c r="A541" s="15"/>
      <c r="B541" s="15"/>
      <c r="C541" s="15"/>
      <c r="D541" s="15"/>
      <c r="E541" s="15"/>
    </row>
    <row r="542" spans="1:5" ht="12.75">
      <c r="A542" s="15"/>
      <c r="B542" s="15"/>
      <c r="C542" s="15"/>
      <c r="D542" s="15"/>
      <c r="E542" s="15"/>
    </row>
    <row r="543" spans="1:5" ht="12.75">
      <c r="A543" s="15"/>
      <c r="B543" s="15"/>
      <c r="C543" s="15"/>
      <c r="D543" s="15"/>
      <c r="E543" s="15"/>
    </row>
    <row r="544" spans="1:5" ht="12.75">
      <c r="A544" s="15"/>
      <c r="B544" s="15"/>
      <c r="C544" s="15"/>
      <c r="D544" s="15"/>
      <c r="E544" s="15"/>
    </row>
    <row r="545" spans="1:5" ht="12.75">
      <c r="A545" s="15"/>
      <c r="B545" s="15"/>
      <c r="C545" s="15"/>
      <c r="D545" s="15"/>
      <c r="E545" s="15"/>
    </row>
    <row r="546" spans="1:5" ht="12.75">
      <c r="A546" s="15"/>
      <c r="B546" s="15"/>
      <c r="C546" s="15"/>
      <c r="D546" s="15"/>
      <c r="E546" s="15"/>
    </row>
    <row r="547" spans="1:5" ht="12.75">
      <c r="A547" s="15"/>
      <c r="B547" s="15"/>
      <c r="C547" s="15"/>
      <c r="D547" s="15"/>
      <c r="E547" s="15"/>
    </row>
    <row r="548" spans="1:5" ht="12.75">
      <c r="A548" s="15"/>
      <c r="B548" s="15"/>
      <c r="C548" s="15"/>
      <c r="D548" s="15"/>
      <c r="E548" s="15"/>
    </row>
    <row r="549" spans="1:5" ht="12.75">
      <c r="A549" s="15"/>
      <c r="B549" s="15"/>
      <c r="C549" s="15"/>
      <c r="D549" s="15"/>
      <c r="E549" s="15"/>
    </row>
    <row r="550" spans="1:5" ht="12.75">
      <c r="A550" s="15"/>
      <c r="B550" s="15"/>
      <c r="C550" s="15"/>
      <c r="D550" s="15"/>
      <c r="E550" s="15"/>
    </row>
    <row r="551" spans="1:5" ht="12.75">
      <c r="A551" s="15"/>
      <c r="B551" s="15"/>
      <c r="C551" s="15"/>
      <c r="D551" s="15"/>
      <c r="E551" s="15"/>
    </row>
    <row r="552" spans="1:5" ht="12.75">
      <c r="A552" s="15"/>
      <c r="B552" s="15"/>
      <c r="C552" s="15"/>
      <c r="D552" s="15"/>
      <c r="E552" s="15"/>
    </row>
    <row r="553" spans="1:5" ht="12.75">
      <c r="A553" s="15"/>
      <c r="B553" s="15"/>
      <c r="C553" s="15"/>
      <c r="D553" s="15"/>
      <c r="E553" s="15"/>
    </row>
    <row r="554" spans="1:5" ht="12.75">
      <c r="A554" s="15"/>
      <c r="B554" s="15"/>
      <c r="C554" s="15"/>
      <c r="D554" s="15"/>
      <c r="E554" s="15"/>
    </row>
    <row r="555" spans="1:5" ht="12.75">
      <c r="A555" s="15"/>
      <c r="B555" s="15"/>
      <c r="C555" s="15"/>
      <c r="D555" s="15"/>
      <c r="E555" s="15"/>
    </row>
    <row r="556" spans="1:5" ht="12.75">
      <c r="A556" s="15"/>
      <c r="B556" s="15"/>
      <c r="C556" s="15"/>
      <c r="D556" s="15"/>
      <c r="E556" s="15"/>
    </row>
    <row r="557" spans="1:5" ht="12.75">
      <c r="A557" s="15"/>
      <c r="B557" s="15"/>
      <c r="C557" s="15"/>
      <c r="D557" s="15"/>
      <c r="E557" s="15"/>
    </row>
    <row r="558" spans="1:5" ht="12.75">
      <c r="A558" s="15"/>
      <c r="B558" s="15"/>
      <c r="C558" s="15"/>
      <c r="D558" s="15"/>
      <c r="E558" s="15"/>
    </row>
    <row r="559" spans="1:5" ht="12.75">
      <c r="A559" s="15"/>
      <c r="B559" s="15"/>
      <c r="C559" s="15"/>
      <c r="D559" s="15"/>
      <c r="E559" s="15"/>
    </row>
    <row r="560" spans="1:5" ht="12.75">
      <c r="A560" s="15"/>
      <c r="B560" s="15"/>
      <c r="C560" s="15"/>
      <c r="D560" s="15"/>
      <c r="E560" s="15"/>
    </row>
    <row r="561" spans="1:5" ht="12.75">
      <c r="A561" s="15"/>
      <c r="B561" s="15"/>
      <c r="C561" s="15"/>
      <c r="D561" s="15"/>
      <c r="E561" s="15"/>
    </row>
    <row r="562" spans="1:5" ht="12.75">
      <c r="A562" s="15"/>
      <c r="B562" s="15"/>
      <c r="C562" s="15"/>
      <c r="D562" s="15"/>
      <c r="E562" s="15"/>
    </row>
  </sheetData>
  <mergeCells count="34">
    <mergeCell ref="O7:O16"/>
    <mergeCell ref="B18:B20"/>
    <mergeCell ref="C116:N116"/>
    <mergeCell ref="B3:K3"/>
    <mergeCell ref="L3:N3"/>
    <mergeCell ref="C112:D112"/>
    <mergeCell ref="B29:B30"/>
    <mergeCell ref="B7:B16"/>
    <mergeCell ref="G7:G16"/>
    <mergeCell ref="H7:H16"/>
    <mergeCell ref="I7:I16"/>
    <mergeCell ref="B63:B65"/>
    <mergeCell ref="B26:B28"/>
    <mergeCell ref="B60:B62"/>
    <mergeCell ref="B66:B68"/>
    <mergeCell ref="B57:B59"/>
    <mergeCell ref="B21:B23"/>
    <mergeCell ref="B31:B33"/>
    <mergeCell ref="B37:B39"/>
    <mergeCell ref="K24:K25"/>
    <mergeCell ref="B24:B25"/>
    <mergeCell ref="D7:D16"/>
    <mergeCell ref="K7:K16"/>
    <mergeCell ref="C120:N120"/>
    <mergeCell ref="J7:J16"/>
    <mergeCell ref="B77:B79"/>
    <mergeCell ref="C2:N2"/>
    <mergeCell ref="M4:N4"/>
    <mergeCell ref="K29:K30"/>
    <mergeCell ref="E7:F7"/>
    <mergeCell ref="L7:N7"/>
    <mergeCell ref="N24:N25"/>
    <mergeCell ref="N29:N30"/>
    <mergeCell ref="C7:C16"/>
  </mergeCells>
  <printOptions/>
  <pageMargins left="0" right="0" top="0" bottom="0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2012-05-11T07:53:03Z</cp:lastPrinted>
  <dcterms:created xsi:type="dcterms:W3CDTF">2007-06-21T06:44:55Z</dcterms:created>
  <dcterms:modified xsi:type="dcterms:W3CDTF">2012-05-11T08:52:03Z</dcterms:modified>
  <cp:category/>
  <cp:version/>
  <cp:contentType/>
  <cp:contentStatus/>
</cp:coreProperties>
</file>